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20" windowHeight="10950" activeTab="1"/>
  </bookViews>
  <sheets>
    <sheet name="TABELLA" sheetId="2" r:id="rId1"/>
    <sheet name="SETTORE RESPONSABILE" sheetId="3" r:id="rId2"/>
  </sheets>
  <definedNames>
    <definedName name="_xlnm.Print_Titles" localSheetId="0">TABELLA!$1:$2</definedName>
  </definedNames>
  <calcPr calcId="125725"/>
</workbook>
</file>

<file path=xl/calcChain.xml><?xml version="1.0" encoding="utf-8"?>
<calcChain xmlns="http://schemas.openxmlformats.org/spreadsheetml/2006/main">
  <c r="N52" i="2"/>
  <c r="O52"/>
  <c r="P52" s="1"/>
  <c r="I52"/>
  <c r="A3" i="3"/>
  <c r="A4"/>
  <c r="B4"/>
  <c r="A5"/>
  <c r="B5"/>
  <c r="A6"/>
  <c r="B6"/>
  <c r="A7"/>
  <c r="B7"/>
  <c r="A8"/>
  <c r="B8"/>
  <c r="A9"/>
  <c r="B9"/>
  <c r="A10"/>
  <c r="B10"/>
  <c r="A11"/>
  <c r="B11"/>
  <c r="A13"/>
  <c r="A14"/>
  <c r="C14"/>
  <c r="D14"/>
  <c r="E14"/>
  <c r="F14"/>
  <c r="A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A25"/>
  <c r="B25"/>
  <c r="A26"/>
  <c r="B26"/>
  <c r="A27"/>
  <c r="B27"/>
  <c r="A28"/>
  <c r="B28"/>
  <c r="A29"/>
  <c r="B29"/>
  <c r="A30"/>
  <c r="B30"/>
  <c r="C30"/>
  <c r="D30"/>
  <c r="E30"/>
  <c r="F30"/>
  <c r="A31"/>
  <c r="A32"/>
  <c r="B32"/>
  <c r="A33"/>
  <c r="B33"/>
  <c r="A34"/>
  <c r="B34"/>
  <c r="A35"/>
  <c r="B35"/>
  <c r="A36"/>
  <c r="B36"/>
  <c r="C36"/>
  <c r="D36"/>
  <c r="E36"/>
  <c r="F36"/>
  <c r="A37"/>
  <c r="A38"/>
  <c r="B38"/>
  <c r="A40"/>
  <c r="A41"/>
  <c r="A42"/>
  <c r="A43"/>
  <c r="A44"/>
  <c r="B45"/>
  <c r="B46"/>
  <c r="B47"/>
  <c r="B48"/>
  <c r="B53"/>
  <c r="B54"/>
  <c r="A55"/>
  <c r="B55"/>
  <c r="C55"/>
  <c r="D55"/>
  <c r="E55"/>
  <c r="F55"/>
  <c r="A56"/>
  <c r="A57"/>
  <c r="B57"/>
  <c r="A58"/>
  <c r="B58"/>
  <c r="A59"/>
  <c r="B59"/>
  <c r="A60"/>
  <c r="B60"/>
  <c r="C60"/>
  <c r="D60"/>
  <c r="E60"/>
  <c r="F60"/>
  <c r="A61"/>
  <c r="A62"/>
  <c r="B62"/>
  <c r="A63"/>
  <c r="B63"/>
  <c r="A64"/>
  <c r="B64"/>
  <c r="C64"/>
  <c r="D64"/>
  <c r="E64"/>
  <c r="F64"/>
  <c r="A65"/>
  <c r="A66"/>
  <c r="B66"/>
  <c r="A67"/>
  <c r="B67"/>
  <c r="I4" i="2"/>
  <c r="C4" i="3" s="1"/>
  <c r="N4" i="2"/>
  <c r="D4" i="3" s="1"/>
  <c r="I5" i="2"/>
  <c r="C5" i="3" s="1"/>
  <c r="N5" i="2"/>
  <c r="D5" i="3" s="1"/>
  <c r="I6" i="2"/>
  <c r="C6" i="3" s="1"/>
  <c r="N6" i="2"/>
  <c r="D6" i="3" s="1"/>
  <c r="I7" i="2"/>
  <c r="C7" i="3" s="1"/>
  <c r="N7" i="2"/>
  <c r="D7" i="3" s="1"/>
  <c r="I8" i="2"/>
  <c r="C8" i="3" s="1"/>
  <c r="N8" i="2"/>
  <c r="D8" i="3" s="1"/>
  <c r="I9" i="2"/>
  <c r="C9" i="3" s="1"/>
  <c r="N9" i="2"/>
  <c r="D9" i="3" s="1"/>
  <c r="I10" i="2"/>
  <c r="C10" i="3" s="1"/>
  <c r="N10" i="2"/>
  <c r="D10" i="3" s="1"/>
  <c r="I11" i="2"/>
  <c r="C11" i="3" s="1"/>
  <c r="N11" i="2"/>
  <c r="D11" i="3" s="1"/>
  <c r="I12" i="2"/>
  <c r="C12" i="3" s="1"/>
  <c r="N12" i="2"/>
  <c r="D12" i="3" s="1"/>
  <c r="I13" i="2"/>
  <c r="C13" i="3" s="1"/>
  <c r="N13" i="2"/>
  <c r="D13" i="3" s="1"/>
  <c r="I17" i="2"/>
  <c r="C16" i="3" s="1"/>
  <c r="N17" i="2"/>
  <c r="D16" i="3" s="1"/>
  <c r="I18" i="2"/>
  <c r="C17" i="3" s="1"/>
  <c r="N18" i="2"/>
  <c r="D17" i="3" s="1"/>
  <c r="I19" i="2"/>
  <c r="C18" i="3" s="1"/>
  <c r="N19" i="2"/>
  <c r="D18" i="3" s="1"/>
  <c r="I20" i="2"/>
  <c r="C19" i="3" s="1"/>
  <c r="N20" i="2"/>
  <c r="D19" i="3" s="1"/>
  <c r="I21" i="2"/>
  <c r="C20" i="3" s="1"/>
  <c r="N21" i="2"/>
  <c r="D20" i="3" s="1"/>
  <c r="I22" i="2"/>
  <c r="C21" i="3" s="1"/>
  <c r="N22" i="2"/>
  <c r="D21" i="3" s="1"/>
  <c r="I23" i="2"/>
  <c r="C22" i="3" s="1"/>
  <c r="N23" i="2"/>
  <c r="D22" i="3" s="1"/>
  <c r="I24" i="2"/>
  <c r="C23" i="3" s="1"/>
  <c r="N24" i="2"/>
  <c r="D23" i="3" s="1"/>
  <c r="I25" i="2"/>
  <c r="C24" i="3" s="1"/>
  <c r="N25" i="2"/>
  <c r="D24" i="3" s="1"/>
  <c r="I26" i="2"/>
  <c r="C25" i="3" s="1"/>
  <c r="N26" i="2"/>
  <c r="D25" i="3" s="1"/>
  <c r="I27" i="2"/>
  <c r="C26" i="3" s="1"/>
  <c r="N27" i="2"/>
  <c r="D26" i="3" s="1"/>
  <c r="I28" i="2"/>
  <c r="C27" i="3" s="1"/>
  <c r="N28" i="2"/>
  <c r="D27" i="3" s="1"/>
  <c r="I29" i="2"/>
  <c r="C28" i="3" s="1"/>
  <c r="N29" i="2"/>
  <c r="D28" i="3" s="1"/>
  <c r="I30" i="2"/>
  <c r="C29" i="3" s="1"/>
  <c r="N30" i="2"/>
  <c r="D29" i="3" s="1"/>
  <c r="I33" i="2"/>
  <c r="C32" i="3" s="1"/>
  <c r="N33" i="2"/>
  <c r="D32" i="3" s="1"/>
  <c r="I34" i="2"/>
  <c r="C33" i="3" s="1"/>
  <c r="N34" i="2"/>
  <c r="D33" i="3" s="1"/>
  <c r="I35" i="2"/>
  <c r="C34" i="3" s="1"/>
  <c r="N35" i="2"/>
  <c r="D34" i="3" s="1"/>
  <c r="I36" i="2"/>
  <c r="C35" i="3" s="1"/>
  <c r="N36" i="2"/>
  <c r="D35" i="3" s="1"/>
  <c r="I39" i="2"/>
  <c r="C38" i="3" s="1"/>
  <c r="N39" i="2"/>
  <c r="D38" i="3" s="1"/>
  <c r="I42" i="2"/>
  <c r="C41" i="3" s="1"/>
  <c r="N42" i="2"/>
  <c r="D41" i="3" s="1"/>
  <c r="I43" i="2"/>
  <c r="C42" i="3" s="1"/>
  <c r="N43" i="2"/>
  <c r="D42" i="3" s="1"/>
  <c r="I44" i="2"/>
  <c r="C43" i="3" s="1"/>
  <c r="N44" i="2"/>
  <c r="D43" i="3" s="1"/>
  <c r="I45" i="2"/>
  <c r="C44" i="3" s="1"/>
  <c r="N45" i="2"/>
  <c r="D44" i="3" s="1"/>
  <c r="I46" i="2"/>
  <c r="C45" i="3" s="1"/>
  <c r="N46" i="2"/>
  <c r="D45" i="3" s="1"/>
  <c r="I47" i="2"/>
  <c r="C46" i="3" s="1"/>
  <c r="N47" i="2"/>
  <c r="D46" i="3" s="1"/>
  <c r="I48" i="2"/>
  <c r="C47" i="3" s="1"/>
  <c r="N48" i="2"/>
  <c r="D47" i="3" s="1"/>
  <c r="I49" i="2"/>
  <c r="C48" i="3" s="1"/>
  <c r="N49" i="2"/>
  <c r="D48" i="3" s="1"/>
  <c r="I50" i="2"/>
  <c r="C49" i="3" s="1"/>
  <c r="N50" i="2"/>
  <c r="D49" i="3" s="1"/>
  <c r="I51" i="2"/>
  <c r="C50" i="3" s="1"/>
  <c r="N51" i="2"/>
  <c r="D50" i="3" s="1"/>
  <c r="I53" i="2"/>
  <c r="C52" i="3" s="1"/>
  <c r="N53" i="2"/>
  <c r="D52" i="3" s="1"/>
  <c r="I54" i="2"/>
  <c r="C53" i="3" s="1"/>
  <c r="N54" i="2"/>
  <c r="D53" i="3" s="1"/>
  <c r="I55" i="2"/>
  <c r="C54" i="3" s="1"/>
  <c r="N55" i="2"/>
  <c r="D54" i="3" s="1"/>
  <c r="I58" i="2"/>
  <c r="C57" i="3" s="1"/>
  <c r="N58" i="2"/>
  <c r="D57" i="3" s="1"/>
  <c r="I59" i="2"/>
  <c r="N59"/>
  <c r="D58" i="3" s="1"/>
  <c r="I60" i="2"/>
  <c r="C59" i="3" s="1"/>
  <c r="N60" i="2"/>
  <c r="D59" i="3" s="1"/>
  <c r="I63" i="2"/>
  <c r="C62" i="3" s="1"/>
  <c r="N63" i="2"/>
  <c r="D62" i="3" s="1"/>
  <c r="I64" i="2"/>
  <c r="C63" i="3" s="1"/>
  <c r="N64" i="2"/>
  <c r="D63" i="3" s="1"/>
  <c r="I67" i="2"/>
  <c r="C66" i="3" s="1"/>
  <c r="N67" i="2"/>
  <c r="D66" i="3" s="1"/>
  <c r="I68" i="2"/>
  <c r="C67" i="3" s="1"/>
  <c r="N68" i="2"/>
  <c r="D67" i="3" s="1"/>
  <c r="O10" i="2" l="1"/>
  <c r="E10" i="3" s="1"/>
  <c r="O21" i="2"/>
  <c r="P21" s="1"/>
  <c r="F20" i="3" s="1"/>
  <c r="O29" i="2"/>
  <c r="P29" s="1"/>
  <c r="F28" i="3" s="1"/>
  <c r="O33" i="2"/>
  <c r="E32" i="3" s="1"/>
  <c r="O23" i="2"/>
  <c r="P23" s="1"/>
  <c r="F22" i="3" s="1"/>
  <c r="O12" i="2"/>
  <c r="E12" i="3" s="1"/>
  <c r="O35" i="2"/>
  <c r="E34" i="3" s="1"/>
  <c r="O25" i="2"/>
  <c r="P25" s="1"/>
  <c r="F24" i="3" s="1"/>
  <c r="O17" i="2"/>
  <c r="P17" s="1"/>
  <c r="F16" i="3" s="1"/>
  <c r="O4" i="2"/>
  <c r="E4" i="3" s="1"/>
  <c r="O68" i="2"/>
  <c r="P68" s="1"/>
  <c r="F67" i="3" s="1"/>
  <c r="O39" i="2"/>
  <c r="P39" s="1"/>
  <c r="F38" i="3" s="1"/>
  <c r="O27" i="2"/>
  <c r="P27" s="1"/>
  <c r="F26" i="3" s="1"/>
  <c r="O19" i="2"/>
  <c r="P19" s="1"/>
  <c r="F18" i="3" s="1"/>
  <c r="O8" i="2"/>
  <c r="E8" i="3" s="1"/>
  <c r="O6" i="2"/>
  <c r="E6" i="3" s="1"/>
  <c r="O67" i="2"/>
  <c r="P67" s="1"/>
  <c r="F66" i="3" s="1"/>
  <c r="O59" i="2"/>
  <c r="P59" s="1"/>
  <c r="F58" i="3" s="1"/>
  <c r="O36" i="2"/>
  <c r="E35" i="3" s="1"/>
  <c r="O34" i="2"/>
  <c r="E33" i="3" s="1"/>
  <c r="O30" i="2"/>
  <c r="P30" s="1"/>
  <c r="F29" i="3" s="1"/>
  <c r="O28" i="2"/>
  <c r="P28" s="1"/>
  <c r="F27" i="3" s="1"/>
  <c r="O26" i="2"/>
  <c r="P26" s="1"/>
  <c r="F25" i="3" s="1"/>
  <c r="O24" i="2"/>
  <c r="P24" s="1"/>
  <c r="F23" i="3" s="1"/>
  <c r="O22" i="2"/>
  <c r="P22" s="1"/>
  <c r="F21" i="3" s="1"/>
  <c r="O20" i="2"/>
  <c r="P20" s="1"/>
  <c r="F19" i="3" s="1"/>
  <c r="O18" i="2"/>
  <c r="P18" s="1"/>
  <c r="F17" i="3" s="1"/>
  <c r="O13" i="2"/>
  <c r="P13" s="1"/>
  <c r="F13" i="3" s="1"/>
  <c r="O11" i="2"/>
  <c r="E11" i="3" s="1"/>
  <c r="O9" i="2"/>
  <c r="E9" i="3" s="1"/>
  <c r="O7" i="2"/>
  <c r="E7" i="3" s="1"/>
  <c r="O5" i="2"/>
  <c r="E5" i="3" s="1"/>
  <c r="O60" i="2"/>
  <c r="O58"/>
  <c r="O54"/>
  <c r="O51"/>
  <c r="O50"/>
  <c r="O48"/>
  <c r="O46"/>
  <c r="O45"/>
  <c r="O43"/>
  <c r="E66" i="3"/>
  <c r="C58"/>
  <c r="E38"/>
  <c r="E24"/>
  <c r="E23"/>
  <c r="E16"/>
  <c r="O64" i="2"/>
  <c r="O63"/>
  <c r="O55"/>
  <c r="O53"/>
  <c r="O49"/>
  <c r="O47"/>
  <c r="O44"/>
  <c r="O42"/>
  <c r="P36"/>
  <c r="F35" i="3" s="1"/>
  <c r="P35" i="2"/>
  <c r="F34" i="3" s="1"/>
  <c r="P34" i="2"/>
  <c r="F33" i="3" s="1"/>
  <c r="P33" i="2"/>
  <c r="F32" i="3" s="1"/>
  <c r="P10" i="2"/>
  <c r="F10" i="3" s="1"/>
  <c r="P8" i="2"/>
  <c r="F8" i="3" s="1"/>
  <c r="P6" i="2"/>
  <c r="F6" i="3" s="1"/>
  <c r="P5" i="2"/>
  <c r="F5" i="3" s="1"/>
  <c r="E13" l="1"/>
  <c r="E58"/>
  <c r="P11" i="2"/>
  <c r="F11" i="3" s="1"/>
  <c r="P7" i="2"/>
  <c r="F7" i="3" s="1"/>
  <c r="E20"/>
  <c r="E28"/>
  <c r="E67"/>
  <c r="E19"/>
  <c r="E27"/>
  <c r="E22"/>
  <c r="E26"/>
  <c r="P4" i="2"/>
  <c r="F4" i="3" s="1"/>
  <c r="P12" i="2"/>
  <c r="F12" i="3" s="1"/>
  <c r="E17"/>
  <c r="E21"/>
  <c r="E25"/>
  <c r="E29"/>
  <c r="P9" i="2"/>
  <c r="F9" i="3" s="1"/>
  <c r="E18"/>
  <c r="E43"/>
  <c r="P44" i="2"/>
  <c r="F43" i="3" s="1"/>
  <c r="E46"/>
  <c r="P47" i="2"/>
  <c r="F46" i="3" s="1"/>
  <c r="E54"/>
  <c r="P55" i="2"/>
  <c r="F54" i="3" s="1"/>
  <c r="E63"/>
  <c r="P64" i="2"/>
  <c r="F63" i="3" s="1"/>
  <c r="E42"/>
  <c r="P43" i="2"/>
  <c r="F42" i="3" s="1"/>
  <c r="E45"/>
  <c r="P46" i="2"/>
  <c r="F45" i="3" s="1"/>
  <c r="E49"/>
  <c r="P50" i="2"/>
  <c r="F49" i="3" s="1"/>
  <c r="E53"/>
  <c r="P54" i="2"/>
  <c r="F53" i="3" s="1"/>
  <c r="P60" i="2"/>
  <c r="F59" i="3" s="1"/>
  <c r="E59"/>
  <c r="E41"/>
  <c r="P42" i="2"/>
  <c r="F41" i="3" s="1"/>
  <c r="E48"/>
  <c r="P49" i="2"/>
  <c r="F48" i="3" s="1"/>
  <c r="E52"/>
  <c r="P53" i="2"/>
  <c r="F52" i="3" s="1"/>
  <c r="E62"/>
  <c r="P63" i="2"/>
  <c r="F62" i="3" s="1"/>
  <c r="E44"/>
  <c r="P45" i="2"/>
  <c r="F44" i="3" s="1"/>
  <c r="E47"/>
  <c r="P48" i="2"/>
  <c r="F47" i="3" s="1"/>
  <c r="E50"/>
  <c r="P51" i="2"/>
  <c r="F50" i="3" s="1"/>
  <c r="P58" i="2"/>
  <c r="F57" i="3" s="1"/>
  <c r="E57"/>
</calcChain>
</file>

<file path=xl/sharedStrings.xml><?xml version="1.0" encoding="utf-8"?>
<sst xmlns="http://schemas.openxmlformats.org/spreadsheetml/2006/main" count="205" uniqueCount="162">
  <si>
    <t>Rilevazione delle presenze</t>
  </si>
  <si>
    <t>Valutazione delle offerte</t>
  </si>
  <si>
    <t>Affidamenti diretti</t>
  </si>
  <si>
    <t>Revoca del bando</t>
  </si>
  <si>
    <t>Verifica regolare esecuzione e liquidazione</t>
  </si>
  <si>
    <t>Provvedimenti di tipo concessorio incluso figure simili quali: deleghe, ammissioni</t>
  </si>
  <si>
    <t>Atti e controlli in materia di servizi demografici e di stato civile</t>
  </si>
  <si>
    <t>Esenzioni e agevolazioni</t>
  </si>
  <si>
    <t>Fasi amministrative e contabili di gestione delle spese</t>
  </si>
  <si>
    <t>Risconoscimento debito fuori bilancio</t>
  </si>
  <si>
    <t>Concessione, locazione</t>
  </si>
  <si>
    <t>Alienazione</t>
  </si>
  <si>
    <t>H.1</t>
  </si>
  <si>
    <t>H.2</t>
  </si>
  <si>
    <t>G.1</t>
  </si>
  <si>
    <t>G.2</t>
  </si>
  <si>
    <t>B) Area GENERALE: Contratti pubblici</t>
  </si>
  <si>
    <t>C) Area GENERALE: provvedimenti ampliativi della sfera giuridica dei destinatari PRIVI di effetto economico diretto ed immediato per il destinatario</t>
  </si>
  <si>
    <t>D) Area GENERALE: provvedimenti ampliativi della sfera giuridica dei destinatari con effetto economico diretto ed immediato per il destinatario</t>
  </si>
  <si>
    <t>E.3</t>
  </si>
  <si>
    <t>E.1</t>
  </si>
  <si>
    <t>E.2</t>
  </si>
  <si>
    <t>Accertamenti entrate</t>
  </si>
  <si>
    <t>A.1</t>
  </si>
  <si>
    <t>A.2</t>
  </si>
  <si>
    <t>A.3</t>
  </si>
  <si>
    <t>A.4</t>
  </si>
  <si>
    <t>A.5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</si>
  <si>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</si>
  <si>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</si>
  <si>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</si>
  <si>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</si>
  <si>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</si>
  <si>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</si>
  <si>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</si>
  <si>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</si>
  <si>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</si>
  <si>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B.10</t>
  </si>
  <si>
    <t>B.11</t>
  </si>
  <si>
    <t>B.12</t>
  </si>
  <si>
    <t>B.13</t>
  </si>
  <si>
    <t>B.14</t>
  </si>
  <si>
    <t>C.1</t>
  </si>
  <si>
    <t>C.2</t>
  </si>
  <si>
    <t>C.3</t>
  </si>
  <si>
    <t>C.4</t>
  </si>
  <si>
    <t>Riscossione entrate controllo concessionari</t>
  </si>
  <si>
    <t>D.1</t>
  </si>
  <si>
    <t>Attività di controllo di dichiarazioni sostitutive in luogo di autorizzazioni (es. materia edilizia o commerciale)</t>
  </si>
  <si>
    <t>Concessione ed erogazione di sovvenzioni, contributi, sussidi, ausili finanziari, nonché attribuzione di vantaggi economici di qualunque genere a persone ed enti pubblici e privati</t>
  </si>
  <si>
    <t>AREA DI RISCHIO</t>
  </si>
  <si>
    <t>PROCESSO</t>
  </si>
  <si>
    <t>INDICE DI VALUTAZIONE DELLA PROBALILITA'</t>
  </si>
  <si>
    <t>VALORI E FREQUENZA DELLA PROBABILITA'</t>
  </si>
  <si>
    <t>INDICE DI VALUTAZIONE DELL'IMPATTO</t>
  </si>
  <si>
    <t>VALORI E IMPORTANZA DELL'IMPATTO</t>
  </si>
  <si>
    <t>VALORE COMPLESSIVO DELRISCHIO</t>
  </si>
  <si>
    <t>INDICE DEL RICHIO</t>
  </si>
  <si>
    <t>Discrezionalità</t>
  </si>
  <si>
    <t>Rilevanza esterna</t>
  </si>
  <si>
    <t>Complessità</t>
  </si>
  <si>
    <t>Valore Economico</t>
  </si>
  <si>
    <t>Frazionabilità</t>
  </si>
  <si>
    <t>Controlli</t>
  </si>
  <si>
    <t>Valore medio indice di probabilità (1)</t>
  </si>
  <si>
    <t>Organizzativo</t>
  </si>
  <si>
    <t>Economico</t>
  </si>
  <si>
    <t>Reputazionale</t>
  </si>
  <si>
    <t>Immagine</t>
  </si>
  <si>
    <t>Valore medio indice di impatto (2)</t>
  </si>
  <si>
    <t>1 x 2</t>
  </si>
  <si>
    <t xml:space="preserve">Al fine di evitare che i bandi siano modellati su caratteristiche specifiche di un determinato potenziale concorrente, i requisiti richiesti dal responsabile del servizio e la tipologia di prove da inserire nel bando, sono definite congiuntamente, dal responsabile dell'ufficio personale, dal segretario generale e dal responsabile del servizio a cui  la risorsa è destinata </t>
  </si>
  <si>
    <t>Predisposizione e approvazione del Bando / Avviso delle diverse selezioni</t>
  </si>
  <si>
    <t>Ammissibilità  delle candidature nelle selezioni pubbliche di personale</t>
  </si>
  <si>
    <t>Nomina della Commissione giudicatrice per le selezioni pubbliche di personale</t>
  </si>
  <si>
    <t>Autorizzazione allo svolgimento di incarichi (collaboarazioni occasionali, docenze, membro commissione concorso</t>
  </si>
  <si>
    <t>Procedure di mobilità ai sensi dell'art. 30 D. Lgs. 165/2001</t>
  </si>
  <si>
    <t>A.6</t>
  </si>
  <si>
    <t>A.7</t>
  </si>
  <si>
    <t>A.8</t>
  </si>
  <si>
    <t>Conferimento di incarichi di collaborazione, studio, ricerca</t>
  </si>
  <si>
    <t>Progressioni di carriera</t>
  </si>
  <si>
    <t>Attribuzione salario accessorio</t>
  </si>
  <si>
    <t>Definizione dell'oggetto dell'affidamento e individuazione della modalità di affidamento e del criterio di aggiudicxazione, determinazione a contrarre</t>
  </si>
  <si>
    <t>Definizione requisiti di qualificazione e aggiudicazione</t>
  </si>
  <si>
    <t>Procedure negoziate e cottimi fiduciari</t>
  </si>
  <si>
    <t>Procedure di somma urgenza</t>
  </si>
  <si>
    <t>Varianti in corso d'opera</t>
  </si>
  <si>
    <t>Subappalti</t>
  </si>
  <si>
    <t>Esecuzione del contratto</t>
  </si>
  <si>
    <t>Utilizzo di rimedi di risoluzione delle controversie alternativi a quelli giurisdizionali durante la fase di esecuzione del contratto</t>
  </si>
  <si>
    <t>Incarichi e consulenze professionali</t>
  </si>
  <si>
    <t>Incarichi a legali esterni</t>
  </si>
  <si>
    <t>Provvedimenti di tipo autorizzatorio (incluse figure simili quali; abilitazioni, approvazioni, nulla osta,licenze, dispense, permessi a costruire)</t>
  </si>
  <si>
    <t>E) Area SPECIFICA: PIANIFICAZIONE URBANISTICA generale e attuativa</t>
  </si>
  <si>
    <t>E.4</t>
  </si>
  <si>
    <t>E.5</t>
  </si>
  <si>
    <t>E.6</t>
  </si>
  <si>
    <t>E.7</t>
  </si>
  <si>
    <t>E.8</t>
  </si>
  <si>
    <t>E.9</t>
  </si>
  <si>
    <t>E.10</t>
  </si>
  <si>
    <t>E.12</t>
  </si>
  <si>
    <t>E.13</t>
  </si>
  <si>
    <t>Pareri urbanistici in ambito di conferenze di servizio interne ed esterne (consulenza per altri uffici in materia e stime, pareri, visure, ecc.)</t>
  </si>
  <si>
    <t>Provvedimenti di autotutela, sia d'ufficio sia su istanza di parte</t>
  </si>
  <si>
    <t>Provvedimenti di riesame</t>
  </si>
  <si>
    <t>Attività di Certificazioni inerente l'urbanistica (CDU), ai sensi dell'art. 30 D. Lgs. n. 380/2001</t>
  </si>
  <si>
    <t>Proroga di concenzione urbanistica o di Piani attuativi di iniziativa privata</t>
  </si>
  <si>
    <t>Interventi diretti convenzionati</t>
  </si>
  <si>
    <t>F) Area GENERALE: Gestione delle Entrate</t>
  </si>
  <si>
    <t>F.1</t>
  </si>
  <si>
    <t>F.2</t>
  </si>
  <si>
    <t>F.3</t>
  </si>
  <si>
    <t>G) Area GENERALE: Gestione Spese</t>
  </si>
  <si>
    <t>H) Area GENERALE: Gestione Patrimonio Immobiliare</t>
  </si>
  <si>
    <t>A,9</t>
  </si>
  <si>
    <t>A,10</t>
  </si>
  <si>
    <t xml:space="preserve">Attività successiva alla cessazione del rapporto di lavoro </t>
  </si>
  <si>
    <t>Rilevazioni presenze</t>
  </si>
  <si>
    <t>Attività successiva alla cessazione del rapporto di lavoro (pantouflage)</t>
  </si>
  <si>
    <t>Personale , tutti di dipartimenti</t>
  </si>
  <si>
    <t>Settore 1 e Uffici Demografici</t>
  </si>
  <si>
    <t>SETTORI/UFFICI</t>
  </si>
  <si>
    <t>Tutti i Settori</t>
  </si>
  <si>
    <t>Settore 2 congiuntamente a tutti i Settori</t>
  </si>
  <si>
    <t>Settore 2</t>
  </si>
  <si>
    <t>Settore 2/Settore di riferimento</t>
  </si>
  <si>
    <t>Settore 4</t>
  </si>
  <si>
    <t>A) Area GENERALE: acquisizione e gestione del personale</t>
  </si>
  <si>
    <t>Segretario Generale/Settore 2</t>
  </si>
  <si>
    <t>REDAZIONE Dup</t>
  </si>
  <si>
    <t xml:space="preserve"> Variazioni Dup</t>
  </si>
  <si>
    <t xml:space="preserve"> redazione pug</t>
  </si>
  <si>
    <t>Varianti Pug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</si>
  <si>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</si>
  <si>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</si>
  <si>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</si>
  <si>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</si>
  <si>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</si>
  <si>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</si>
  <si>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</si>
  <si>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</si>
  <si>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</si>
  <si>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</si>
  <si>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H3</t>
  </si>
  <si>
    <t xml:space="preserve">MEDIO </t>
  </si>
  <si>
    <t xml:space="preserve">Redazione dup </t>
  </si>
  <si>
    <t xml:space="preserve">Varianti al dup </t>
  </si>
  <si>
    <t>Redazione pug</t>
  </si>
  <si>
    <t>Varianti al pug</t>
  </si>
  <si>
    <t>medio</t>
  </si>
  <si>
    <t>Assegnazione di immobili residenziali pubblici sia di proprietà dell'Ente sia di proprietà di Arca Sud</t>
  </si>
  <si>
    <t>Assegnazione di immobili di proprietà sia dell'Ente sia di Arca Sud</t>
  </si>
  <si>
    <t>Istruttoria permesso di costruire in deroga agli strumenti urbanistici,</t>
  </si>
  <si>
    <t xml:space="preserve">Istruttoria Piani Attuativi di iniziativa pubblica </t>
  </si>
  <si>
    <t xml:space="preserve">Istruttoria Piani attuativi di iniziativa privata: piani di lottizzazione, piani particolareggiati, piani di recupero, </t>
  </si>
  <si>
    <t>ALTO</t>
  </si>
  <si>
    <t>Istruttoria altri strumenti attuativi</t>
  </si>
  <si>
    <t>E.14</t>
  </si>
  <si>
    <t>Istruttoria permesso di costruire in deroga agli strumenti urbanistici</t>
  </si>
  <si>
    <t>conferimento di incarichi sulla base di valutazioni curriculari comparative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</si>
</sst>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9"/>
      <color indexed="8"/>
      <name val="Cambria"/>
      <family val="1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sz val="9"/>
      <color indexed="8"/>
      <name val="Cambria"/>
      <family val="1"/>
    </font>
    <font>
      <sz val="9"/>
      <color indexed="8"/>
      <name val="Calibri"/>
      <family val="2"/>
    </font>
    <font>
      <b/>
      <sz val="9"/>
      <color indexed="8"/>
      <name val="Cambria"/>
      <family val="1"/>
    </font>
    <font>
      <sz val="8"/>
      <color indexed="8"/>
      <name val="Cambria"/>
      <family val="1"/>
    </font>
    <font>
      <b/>
      <sz val="8"/>
      <color indexed="8"/>
      <name val="Cambria"/>
      <family val="1"/>
    </font>
    <font>
      <sz val="10"/>
      <color indexed="8"/>
      <name val="Calibri"/>
      <family val="2"/>
    </font>
    <font>
      <sz val="8"/>
      <color rgb="FF000000"/>
      <name val="Times-Roman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8" fillId="0" borderId="10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justify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 shrinkToFit="1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0" borderId="0" xfId="0" applyFont="1"/>
    <xf numFmtId="0" fontId="2" fillId="0" borderId="0" xfId="0" applyNumberFormat="1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0" fillId="0" borderId="0" xfId="0" applyFont="1"/>
    <xf numFmtId="0" fontId="0" fillId="0" borderId="0" xfId="0" applyBorder="1" applyAlignment="1">
      <alignment wrapText="1"/>
    </xf>
    <xf numFmtId="0" fontId="10" fillId="0" borderId="0" xfId="0" applyFont="1" applyBorder="1" applyAlignment="1">
      <alignment wrapText="1"/>
    </xf>
    <xf numFmtId="0" fontId="4" fillId="0" borderId="9" xfId="0" applyFont="1" applyBorder="1" applyAlignment="1" applyProtection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/>
    </xf>
    <xf numFmtId="0" fontId="1" fillId="5" borderId="12" xfId="0" applyFont="1" applyFill="1" applyBorder="1" applyAlignment="1" applyProtection="1">
      <alignment horizontal="center" vertical="center" wrapText="1"/>
      <protection locked="0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5" borderId="19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center" vertical="center" wrapText="1"/>
    </xf>
    <xf numFmtId="0" fontId="4" fillId="5" borderId="14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5" borderId="16" xfId="0" applyFont="1" applyFill="1" applyBorder="1" applyAlignment="1" applyProtection="1">
      <alignment horizontal="center" vertical="center" wrapText="1"/>
    </xf>
    <xf numFmtId="0" fontId="4" fillId="5" borderId="17" xfId="0" applyFont="1" applyFill="1" applyBorder="1" applyAlignment="1" applyProtection="1">
      <alignment horizontal="center" vertical="center" wrapText="1"/>
    </xf>
    <xf numFmtId="0" fontId="4" fillId="5" borderId="18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5" xfId="0" applyFont="1" applyFill="1" applyBorder="1" applyAlignment="1" applyProtection="1">
      <alignment horizontal="center" vertical="center"/>
    </xf>
  </cellXfs>
  <cellStyles count="1">
    <cellStyle name="Normale" xfId="0" builtinId="0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zoomScale="75" zoomScaleNormal="104" workbookViewId="0">
      <pane ySplit="2" topLeftCell="A70" activePane="bottomLeft" state="frozen"/>
      <selection pane="bottomLeft" activeCell="W44" sqref="W44"/>
    </sheetView>
  </sheetViews>
  <sheetFormatPr defaultColWidth="9.140625" defaultRowHeight="15"/>
  <cols>
    <col min="1" max="1" width="13.140625" style="1" customWidth="1"/>
    <col min="2" max="2" width="17.5703125" style="1" customWidth="1"/>
    <col min="3" max="7" width="8.140625" style="1" customWidth="1"/>
    <col min="8" max="8" width="8.85546875" style="1" customWidth="1"/>
    <col min="9" max="9" width="13.7109375" style="6" customWidth="1"/>
    <col min="10" max="13" width="8.140625" style="1" customWidth="1"/>
    <col min="14" max="14" width="13.7109375" style="6" customWidth="1"/>
    <col min="15" max="16" width="13.85546875" style="6" customWidth="1"/>
    <col min="17" max="16384" width="9.140625" style="1"/>
  </cols>
  <sheetData>
    <row r="1" spans="1:16" ht="97.5" customHeight="1" thickBot="1">
      <c r="A1" s="102" t="s">
        <v>50</v>
      </c>
      <c r="B1" s="102" t="s">
        <v>51</v>
      </c>
      <c r="C1" s="101" t="s">
        <v>52</v>
      </c>
      <c r="D1" s="101"/>
      <c r="E1" s="101"/>
      <c r="F1" s="101"/>
      <c r="G1" s="101"/>
      <c r="H1" s="101"/>
      <c r="I1" s="56" t="s">
        <v>53</v>
      </c>
      <c r="J1" s="101" t="s">
        <v>54</v>
      </c>
      <c r="K1" s="101"/>
      <c r="L1" s="101"/>
      <c r="M1" s="101"/>
      <c r="N1" s="56" t="s">
        <v>55</v>
      </c>
      <c r="O1" s="55" t="s">
        <v>56</v>
      </c>
      <c r="P1" s="55" t="s">
        <v>57</v>
      </c>
    </row>
    <row r="2" spans="1:16" ht="55.5" thickBot="1">
      <c r="A2" s="103"/>
      <c r="B2" s="103"/>
      <c r="C2" s="37" t="s">
        <v>58</v>
      </c>
      <c r="D2" s="37" t="s">
        <v>59</v>
      </c>
      <c r="E2" s="37" t="s">
        <v>60</v>
      </c>
      <c r="F2" s="37" t="s">
        <v>61</v>
      </c>
      <c r="G2" s="37" t="s">
        <v>62</v>
      </c>
      <c r="H2" s="37" t="s">
        <v>63</v>
      </c>
      <c r="I2" s="38" t="s">
        <v>64</v>
      </c>
      <c r="J2" s="37" t="s">
        <v>65</v>
      </c>
      <c r="K2" s="37" t="s">
        <v>66</v>
      </c>
      <c r="L2" s="37" t="s">
        <v>67</v>
      </c>
      <c r="M2" s="37" t="s">
        <v>68</v>
      </c>
      <c r="N2" s="38" t="s">
        <v>69</v>
      </c>
      <c r="O2" s="39" t="s">
        <v>70</v>
      </c>
      <c r="P2" s="40"/>
    </row>
    <row r="3" spans="1:16" ht="27" customHeight="1" thickBot="1">
      <c r="A3" s="98" t="s">
        <v>129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100"/>
    </row>
    <row r="4" spans="1:16" ht="48.75" thickBot="1">
      <c r="A4" s="4" t="s">
        <v>23</v>
      </c>
      <c r="B4" s="49" t="s">
        <v>72</v>
      </c>
      <c r="C4" s="45">
        <v>5</v>
      </c>
      <c r="D4" s="45">
        <v>5</v>
      </c>
      <c r="E4" s="45">
        <v>1</v>
      </c>
      <c r="F4" s="45">
        <v>5</v>
      </c>
      <c r="G4" s="45">
        <v>5</v>
      </c>
      <c r="H4" s="45">
        <v>3</v>
      </c>
      <c r="I4" s="46">
        <f t="shared" ref="I4:I13" si="0">IF(COUNTA(C4:H4)&gt;=1,ROUND(AVERAGE(C4:H4),2),"")</f>
        <v>4</v>
      </c>
      <c r="J4" s="45">
        <v>1</v>
      </c>
      <c r="K4" s="45">
        <v>1</v>
      </c>
      <c r="L4" s="45">
        <v>0</v>
      </c>
      <c r="M4" s="45">
        <v>5</v>
      </c>
      <c r="N4" s="46">
        <f t="shared" ref="N4:N13" si="1">IF(COUNTA(J4:M4)&gt;=1,ROUND(AVERAGE(J4:M4),2),"")</f>
        <v>1.75</v>
      </c>
      <c r="O4" s="47">
        <f t="shared" ref="O4:O13" si="2">IF(AND(I4&lt;&gt;"",N4&lt;&gt;""),ROUND(N4*I4,2),"")</f>
        <v>7</v>
      </c>
      <c r="P4" s="48" t="str">
        <f t="shared" ref="P4:P13" si="3">IF(O4&lt;=3,"Basso",IF(O4&lt;=6,"Medio","Alto"))</f>
        <v>Alto</v>
      </c>
    </row>
    <row r="5" spans="1:16" ht="48.75" thickBot="1">
      <c r="A5" s="4" t="s">
        <v>24</v>
      </c>
      <c r="B5" s="49" t="s">
        <v>73</v>
      </c>
      <c r="C5" s="45">
        <v>2</v>
      </c>
      <c r="D5" s="45">
        <v>5</v>
      </c>
      <c r="E5" s="45">
        <v>1</v>
      </c>
      <c r="F5" s="45">
        <v>3</v>
      </c>
      <c r="G5" s="45">
        <v>1</v>
      </c>
      <c r="H5" s="45">
        <v>4</v>
      </c>
      <c r="I5" s="46">
        <f t="shared" si="0"/>
        <v>2.67</v>
      </c>
      <c r="J5" s="45">
        <v>1</v>
      </c>
      <c r="K5" s="45">
        <v>1</v>
      </c>
      <c r="L5" s="45">
        <v>1</v>
      </c>
      <c r="M5" s="45">
        <v>5</v>
      </c>
      <c r="N5" s="46">
        <f t="shared" si="1"/>
        <v>2</v>
      </c>
      <c r="O5" s="47">
        <f t="shared" si="2"/>
        <v>5.34</v>
      </c>
      <c r="P5" s="79" t="str">
        <f t="shared" si="3"/>
        <v>Medio</v>
      </c>
    </row>
    <row r="6" spans="1:16" ht="60.75" thickBot="1">
      <c r="A6" s="4" t="s">
        <v>25</v>
      </c>
      <c r="B6" s="49" t="s">
        <v>74</v>
      </c>
      <c r="C6" s="45">
        <v>2</v>
      </c>
      <c r="D6" s="45">
        <v>2</v>
      </c>
      <c r="E6" s="45">
        <v>1</v>
      </c>
      <c r="F6" s="45">
        <v>3</v>
      </c>
      <c r="G6" s="45">
        <v>1</v>
      </c>
      <c r="H6" s="45">
        <v>4</v>
      </c>
      <c r="I6" s="46">
        <f t="shared" si="0"/>
        <v>2.17</v>
      </c>
      <c r="J6" s="45">
        <v>1</v>
      </c>
      <c r="K6" s="45">
        <v>1</v>
      </c>
      <c r="L6" s="45">
        <v>1</v>
      </c>
      <c r="M6" s="45">
        <v>5</v>
      </c>
      <c r="N6" s="46">
        <f t="shared" si="1"/>
        <v>2</v>
      </c>
      <c r="O6" s="47">
        <f t="shared" si="2"/>
        <v>4.34</v>
      </c>
      <c r="P6" s="79" t="str">
        <f t="shared" si="3"/>
        <v>Medio</v>
      </c>
    </row>
    <row r="7" spans="1:16" ht="84.75" thickBot="1">
      <c r="A7" s="4" t="s">
        <v>26</v>
      </c>
      <c r="B7" s="49" t="s">
        <v>75</v>
      </c>
      <c r="C7" s="45">
        <v>2</v>
      </c>
      <c r="D7" s="45">
        <v>5</v>
      </c>
      <c r="E7" s="45">
        <v>1</v>
      </c>
      <c r="F7" s="45">
        <v>3</v>
      </c>
      <c r="G7" s="45">
        <v>1</v>
      </c>
      <c r="H7" s="45">
        <v>2</v>
      </c>
      <c r="I7" s="46">
        <f t="shared" si="0"/>
        <v>2.33</v>
      </c>
      <c r="J7" s="45">
        <v>1</v>
      </c>
      <c r="K7" s="45">
        <v>1</v>
      </c>
      <c r="L7" s="45">
        <v>1</v>
      </c>
      <c r="M7" s="45">
        <v>5</v>
      </c>
      <c r="N7" s="46">
        <f t="shared" si="1"/>
        <v>2</v>
      </c>
      <c r="O7" s="47">
        <f t="shared" si="2"/>
        <v>4.66</v>
      </c>
      <c r="P7" s="79" t="str">
        <f t="shared" si="3"/>
        <v>Medio</v>
      </c>
    </row>
    <row r="8" spans="1:16" ht="36.75" thickBot="1">
      <c r="A8" s="4" t="s">
        <v>27</v>
      </c>
      <c r="B8" s="49" t="s">
        <v>76</v>
      </c>
      <c r="C8" s="45">
        <v>2</v>
      </c>
      <c r="D8" s="45">
        <v>5</v>
      </c>
      <c r="E8" s="45">
        <v>1</v>
      </c>
      <c r="F8" s="45">
        <v>1</v>
      </c>
      <c r="G8" s="45">
        <v>1</v>
      </c>
      <c r="H8" s="45">
        <v>4</v>
      </c>
      <c r="I8" s="46">
        <f t="shared" si="0"/>
        <v>2.33</v>
      </c>
      <c r="J8" s="45">
        <v>1</v>
      </c>
      <c r="K8" s="45">
        <v>1</v>
      </c>
      <c r="L8" s="45">
        <v>1</v>
      </c>
      <c r="M8" s="45">
        <v>5</v>
      </c>
      <c r="N8" s="46">
        <f t="shared" si="1"/>
        <v>2</v>
      </c>
      <c r="O8" s="47">
        <f t="shared" si="2"/>
        <v>4.66</v>
      </c>
      <c r="P8" s="79" t="str">
        <f t="shared" si="3"/>
        <v>Medio</v>
      </c>
    </row>
    <row r="9" spans="1:16" ht="48.75" thickBot="1">
      <c r="A9" s="4" t="s">
        <v>77</v>
      </c>
      <c r="B9" s="49" t="s">
        <v>80</v>
      </c>
      <c r="C9" s="45">
        <v>2</v>
      </c>
      <c r="D9" s="45">
        <v>5</v>
      </c>
      <c r="E9" s="45">
        <v>1</v>
      </c>
      <c r="F9" s="45">
        <v>5</v>
      </c>
      <c r="G9" s="45">
        <v>5</v>
      </c>
      <c r="H9" s="45">
        <v>4</v>
      </c>
      <c r="I9" s="46">
        <f t="shared" si="0"/>
        <v>3.67</v>
      </c>
      <c r="J9" s="45">
        <v>1</v>
      </c>
      <c r="K9" s="45">
        <v>1</v>
      </c>
      <c r="L9" s="45">
        <v>1</v>
      </c>
      <c r="M9" s="45">
        <v>5</v>
      </c>
      <c r="N9" s="46">
        <f t="shared" si="1"/>
        <v>2</v>
      </c>
      <c r="O9" s="47">
        <f t="shared" si="2"/>
        <v>7.34</v>
      </c>
      <c r="P9" s="21" t="str">
        <f>IF(O9&lt;=3,"Basso",IF(O9&lt;=6,"Medio","Alto"))</f>
        <v>Alto</v>
      </c>
    </row>
    <row r="10" spans="1:16" ht="24.75" thickBot="1">
      <c r="A10" s="4" t="s">
        <v>78</v>
      </c>
      <c r="B10" s="49" t="s">
        <v>81</v>
      </c>
      <c r="C10" s="45">
        <v>4</v>
      </c>
      <c r="D10" s="45">
        <v>2</v>
      </c>
      <c r="E10" s="45">
        <v>1</v>
      </c>
      <c r="F10" s="45">
        <v>1</v>
      </c>
      <c r="G10" s="45">
        <v>1</v>
      </c>
      <c r="H10" s="45">
        <v>2</v>
      </c>
      <c r="I10" s="46">
        <f t="shared" si="0"/>
        <v>1.83</v>
      </c>
      <c r="J10" s="45">
        <v>2</v>
      </c>
      <c r="K10" s="45">
        <v>1</v>
      </c>
      <c r="L10" s="45">
        <v>1</v>
      </c>
      <c r="M10" s="45">
        <v>5</v>
      </c>
      <c r="N10" s="46">
        <f t="shared" si="1"/>
        <v>2.25</v>
      </c>
      <c r="O10" s="47">
        <f t="shared" si="2"/>
        <v>4.12</v>
      </c>
      <c r="P10" s="79" t="str">
        <f t="shared" si="3"/>
        <v>Medio</v>
      </c>
    </row>
    <row r="11" spans="1:16" ht="24.75" thickBot="1">
      <c r="A11" s="4" t="s">
        <v>79</v>
      </c>
      <c r="B11" s="49" t="s">
        <v>82</v>
      </c>
      <c r="C11" s="45">
        <v>2</v>
      </c>
      <c r="D11" s="45">
        <v>2</v>
      </c>
      <c r="E11" s="45">
        <v>1</v>
      </c>
      <c r="F11" s="45">
        <v>1</v>
      </c>
      <c r="G11" s="45">
        <v>1</v>
      </c>
      <c r="H11" s="45">
        <v>4</v>
      </c>
      <c r="I11" s="46">
        <f t="shared" si="0"/>
        <v>1.83</v>
      </c>
      <c r="J11" s="45">
        <v>2</v>
      </c>
      <c r="K11" s="45">
        <v>1</v>
      </c>
      <c r="L11" s="45">
        <v>1</v>
      </c>
      <c r="M11" s="45">
        <v>5</v>
      </c>
      <c r="N11" s="46">
        <f t="shared" si="1"/>
        <v>2.25</v>
      </c>
      <c r="O11" s="47">
        <f t="shared" si="2"/>
        <v>4.12</v>
      </c>
      <c r="P11" s="79" t="str">
        <f t="shared" si="3"/>
        <v>Medio</v>
      </c>
    </row>
    <row r="12" spans="1:16" ht="24.75" thickBot="1">
      <c r="A12" s="4" t="s">
        <v>116</v>
      </c>
      <c r="B12" s="49" t="s">
        <v>0</v>
      </c>
      <c r="C12" s="45">
        <v>2</v>
      </c>
      <c r="D12" s="45">
        <v>2</v>
      </c>
      <c r="E12" s="45">
        <v>1</v>
      </c>
      <c r="F12" s="45">
        <v>1</v>
      </c>
      <c r="G12" s="45">
        <v>1</v>
      </c>
      <c r="H12" s="45">
        <v>3</v>
      </c>
      <c r="I12" s="46">
        <f t="shared" si="0"/>
        <v>1.67</v>
      </c>
      <c r="J12" s="45">
        <v>5</v>
      </c>
      <c r="K12" s="45">
        <v>1</v>
      </c>
      <c r="L12" s="45">
        <v>1</v>
      </c>
      <c r="M12" s="45">
        <v>5</v>
      </c>
      <c r="N12" s="46">
        <f t="shared" si="1"/>
        <v>3</v>
      </c>
      <c r="O12" s="47">
        <f t="shared" si="2"/>
        <v>5.01</v>
      </c>
      <c r="P12" s="79" t="str">
        <f t="shared" si="3"/>
        <v>Medio</v>
      </c>
    </row>
    <row r="13" spans="1:16" ht="21" customHeight="1" thickBot="1">
      <c r="A13" s="4" t="s">
        <v>117</v>
      </c>
      <c r="B13" s="49" t="s">
        <v>118</v>
      </c>
      <c r="C13" s="45">
        <v>1</v>
      </c>
      <c r="D13" s="45">
        <v>5</v>
      </c>
      <c r="E13" s="45">
        <v>1</v>
      </c>
      <c r="F13" s="45">
        <v>5</v>
      </c>
      <c r="G13" s="45">
        <v>1</v>
      </c>
      <c r="H13" s="45">
        <v>4</v>
      </c>
      <c r="I13" s="46">
        <f t="shared" si="0"/>
        <v>2.83</v>
      </c>
      <c r="J13" s="45">
        <v>1</v>
      </c>
      <c r="K13" s="45">
        <v>1</v>
      </c>
      <c r="L13" s="45">
        <v>0</v>
      </c>
      <c r="M13" s="45">
        <v>3</v>
      </c>
      <c r="N13" s="46">
        <f t="shared" si="1"/>
        <v>1.25</v>
      </c>
      <c r="O13" s="47">
        <f t="shared" si="2"/>
        <v>3.54</v>
      </c>
      <c r="P13" s="79" t="str">
        <f t="shared" si="3"/>
        <v>Medio</v>
      </c>
    </row>
    <row r="14" spans="1:16" ht="15.75" hidden="1" thickBot="1">
      <c r="A14" s="14"/>
      <c r="B14" s="13"/>
      <c r="C14" s="10"/>
      <c r="D14" s="10"/>
      <c r="E14" s="10"/>
      <c r="F14" s="10"/>
      <c r="G14" s="10"/>
      <c r="H14" s="10"/>
      <c r="I14" s="12"/>
      <c r="J14" s="10"/>
      <c r="K14" s="10"/>
      <c r="L14" s="10"/>
      <c r="M14" s="10"/>
      <c r="N14" s="12"/>
      <c r="O14" s="11"/>
      <c r="P14" s="8"/>
    </row>
    <row r="15" spans="1:16" ht="27" hidden="1" customHeight="1" thickBot="1">
      <c r="A15" s="98" t="s">
        <v>16</v>
      </c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100"/>
    </row>
    <row r="16" spans="1:16" ht="27" customHeight="1" thickBot="1">
      <c r="A16" s="98" t="s">
        <v>16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100"/>
    </row>
    <row r="17" spans="1:16" ht="120.75" thickBot="1">
      <c r="A17" s="4" t="s">
        <v>28</v>
      </c>
      <c r="B17" s="3" t="s">
        <v>83</v>
      </c>
      <c r="C17" s="3">
        <v>2</v>
      </c>
      <c r="D17" s="3">
        <v>2</v>
      </c>
      <c r="E17" s="3">
        <v>1</v>
      </c>
      <c r="F17" s="3">
        <v>5</v>
      </c>
      <c r="G17" s="3">
        <v>5</v>
      </c>
      <c r="H17" s="3">
        <v>3</v>
      </c>
      <c r="I17" s="5">
        <f t="shared" ref="I17:I30" si="4">IF(COUNTA(C17:H17)&gt;=1,ROUND(AVERAGE(C17:H17),2),"")</f>
        <v>3</v>
      </c>
      <c r="J17" s="3">
        <v>1</v>
      </c>
      <c r="K17" s="3">
        <v>1</v>
      </c>
      <c r="L17" s="3">
        <v>1</v>
      </c>
      <c r="M17" s="3">
        <v>5</v>
      </c>
      <c r="N17" s="5">
        <f t="shared" ref="N17:N30" si="5">IF(COUNTA(J17:M17)&gt;=1,ROUND(AVERAGE(J17:M17),2),"")</f>
        <v>2</v>
      </c>
      <c r="O17" s="7">
        <f t="shared" ref="O17:O30" si="6">IF(AND(I17&lt;&gt;"",N17&lt;&gt;""),ROUND(N17*I17,2),"")</f>
        <v>6</v>
      </c>
      <c r="P17" s="80" t="str">
        <f t="shared" ref="P17:P30" si="7">IF(O17&lt;=3,"Basso",IF(O17&lt;=6,"Medio","Alto"))</f>
        <v>Medio</v>
      </c>
    </row>
    <row r="18" spans="1:16" ht="36.75" thickBot="1">
      <c r="A18" s="4" t="s">
        <v>29</v>
      </c>
      <c r="B18" s="3" t="s">
        <v>84</v>
      </c>
      <c r="C18" s="3">
        <v>5</v>
      </c>
      <c r="D18" s="3">
        <v>5</v>
      </c>
      <c r="E18" s="3">
        <v>1</v>
      </c>
      <c r="F18" s="3">
        <v>5</v>
      </c>
      <c r="G18" s="3">
        <v>5</v>
      </c>
      <c r="H18" s="3">
        <v>2</v>
      </c>
      <c r="I18" s="5">
        <f t="shared" si="4"/>
        <v>3.83</v>
      </c>
      <c r="J18" s="3">
        <v>1</v>
      </c>
      <c r="K18" s="3">
        <v>1</v>
      </c>
      <c r="L18" s="3">
        <v>1</v>
      </c>
      <c r="M18" s="3">
        <v>3</v>
      </c>
      <c r="N18" s="5">
        <f t="shared" si="5"/>
        <v>1.5</v>
      </c>
      <c r="O18" s="7">
        <f t="shared" si="6"/>
        <v>5.75</v>
      </c>
      <c r="P18" s="80" t="str">
        <f t="shared" si="7"/>
        <v>Medio</v>
      </c>
    </row>
    <row r="19" spans="1:16" ht="24.75" thickBot="1">
      <c r="A19" s="4" t="s">
        <v>30</v>
      </c>
      <c r="B19" s="3" t="s">
        <v>1</v>
      </c>
      <c r="C19" s="3">
        <v>2</v>
      </c>
      <c r="D19" s="3">
        <v>5</v>
      </c>
      <c r="E19" s="3">
        <v>1</v>
      </c>
      <c r="F19" s="3">
        <v>5</v>
      </c>
      <c r="G19" s="3">
        <v>1</v>
      </c>
      <c r="H19" s="3">
        <v>5</v>
      </c>
      <c r="I19" s="5">
        <f t="shared" si="4"/>
        <v>3.17</v>
      </c>
      <c r="J19" s="3">
        <v>1</v>
      </c>
      <c r="K19" s="3">
        <v>1</v>
      </c>
      <c r="L19" s="3">
        <v>1</v>
      </c>
      <c r="M19" s="3">
        <v>5</v>
      </c>
      <c r="N19" s="5">
        <f t="shared" si="5"/>
        <v>2</v>
      </c>
      <c r="O19" s="7">
        <f t="shared" si="6"/>
        <v>6.34</v>
      </c>
      <c r="P19" s="8" t="str">
        <f t="shared" si="7"/>
        <v>Alto</v>
      </c>
    </row>
    <row r="20" spans="1:16" ht="24.75" thickBot="1">
      <c r="A20" s="4" t="s">
        <v>31</v>
      </c>
      <c r="B20" s="3" t="s">
        <v>85</v>
      </c>
      <c r="C20" s="3">
        <v>5</v>
      </c>
      <c r="D20" s="3">
        <v>5</v>
      </c>
      <c r="E20" s="3">
        <v>1</v>
      </c>
      <c r="F20" s="3">
        <v>5</v>
      </c>
      <c r="G20" s="3">
        <v>5</v>
      </c>
      <c r="H20" s="3">
        <v>3</v>
      </c>
      <c r="I20" s="5">
        <f t="shared" si="4"/>
        <v>4</v>
      </c>
      <c r="J20" s="3">
        <v>1</v>
      </c>
      <c r="K20" s="3">
        <v>1</v>
      </c>
      <c r="L20" s="3">
        <v>1</v>
      </c>
      <c r="M20" s="3">
        <v>5</v>
      </c>
      <c r="N20" s="5">
        <f t="shared" si="5"/>
        <v>2</v>
      </c>
      <c r="O20" s="7">
        <f t="shared" si="6"/>
        <v>8</v>
      </c>
      <c r="P20" s="8" t="str">
        <f t="shared" si="7"/>
        <v>Alto</v>
      </c>
    </row>
    <row r="21" spans="1:16" ht="15.75" thickBot="1">
      <c r="A21" s="4" t="s">
        <v>32</v>
      </c>
      <c r="B21" s="3" t="s">
        <v>2</v>
      </c>
      <c r="C21" s="3">
        <v>5</v>
      </c>
      <c r="D21" s="3">
        <v>5</v>
      </c>
      <c r="E21" s="3">
        <v>1</v>
      </c>
      <c r="F21" s="3">
        <v>5</v>
      </c>
      <c r="G21" s="3">
        <v>5</v>
      </c>
      <c r="H21" s="3">
        <v>3</v>
      </c>
      <c r="I21" s="5">
        <f t="shared" si="4"/>
        <v>4</v>
      </c>
      <c r="J21" s="3">
        <v>1</v>
      </c>
      <c r="K21" s="3">
        <v>1</v>
      </c>
      <c r="L21" s="3">
        <v>1</v>
      </c>
      <c r="M21" s="3">
        <v>5</v>
      </c>
      <c r="N21" s="5">
        <f t="shared" si="5"/>
        <v>2</v>
      </c>
      <c r="O21" s="7">
        <f t="shared" si="6"/>
        <v>8</v>
      </c>
      <c r="P21" s="8" t="str">
        <f t="shared" si="7"/>
        <v>Alto</v>
      </c>
    </row>
    <row r="22" spans="1:16" ht="24.75" thickBot="1">
      <c r="A22" s="4" t="s">
        <v>33</v>
      </c>
      <c r="B22" s="3" t="s">
        <v>86</v>
      </c>
      <c r="C22" s="3">
        <v>2</v>
      </c>
      <c r="D22" s="3">
        <v>5</v>
      </c>
      <c r="E22" s="3">
        <v>1</v>
      </c>
      <c r="F22" s="3">
        <v>5</v>
      </c>
      <c r="G22" s="3">
        <v>5</v>
      </c>
      <c r="H22" s="3">
        <v>4</v>
      </c>
      <c r="I22" s="5">
        <f t="shared" si="4"/>
        <v>3.67</v>
      </c>
      <c r="J22" s="3">
        <v>1</v>
      </c>
      <c r="K22" s="3">
        <v>1</v>
      </c>
      <c r="L22" s="3">
        <v>1</v>
      </c>
      <c r="M22" s="3">
        <v>3</v>
      </c>
      <c r="N22" s="5">
        <f t="shared" si="5"/>
        <v>1.5</v>
      </c>
      <c r="O22" s="7">
        <f t="shared" si="6"/>
        <v>5.51</v>
      </c>
      <c r="P22" s="80" t="str">
        <f t="shared" si="7"/>
        <v>Medio</v>
      </c>
    </row>
    <row r="23" spans="1:16" ht="15.75" thickBot="1">
      <c r="A23" s="4" t="s">
        <v>34</v>
      </c>
      <c r="B23" s="3" t="s">
        <v>3</v>
      </c>
      <c r="C23" s="3">
        <v>1</v>
      </c>
      <c r="D23" s="3">
        <v>5</v>
      </c>
      <c r="E23" s="3">
        <v>1</v>
      </c>
      <c r="F23" s="3">
        <v>5</v>
      </c>
      <c r="G23" s="3">
        <v>1</v>
      </c>
      <c r="H23" s="3">
        <v>5</v>
      </c>
      <c r="I23" s="5">
        <f t="shared" si="4"/>
        <v>3</v>
      </c>
      <c r="J23" s="3">
        <v>1</v>
      </c>
      <c r="K23" s="3">
        <v>1</v>
      </c>
      <c r="L23" s="3">
        <v>1</v>
      </c>
      <c r="M23" s="3">
        <v>5</v>
      </c>
      <c r="N23" s="5">
        <f t="shared" si="5"/>
        <v>2</v>
      </c>
      <c r="O23" s="7">
        <f t="shared" si="6"/>
        <v>6</v>
      </c>
      <c r="P23" s="80" t="str">
        <f t="shared" si="7"/>
        <v>Medio</v>
      </c>
    </row>
    <row r="24" spans="1:16" ht="24.75" thickBot="1">
      <c r="A24" s="4" t="s">
        <v>35</v>
      </c>
      <c r="B24" s="3" t="s">
        <v>87</v>
      </c>
      <c r="C24" s="3">
        <v>3</v>
      </c>
      <c r="D24" s="3">
        <v>5</v>
      </c>
      <c r="E24" s="3">
        <v>1</v>
      </c>
      <c r="F24" s="3">
        <v>5</v>
      </c>
      <c r="G24" s="3">
        <v>5</v>
      </c>
      <c r="H24" s="3">
        <v>3</v>
      </c>
      <c r="I24" s="5">
        <f t="shared" si="4"/>
        <v>3.67</v>
      </c>
      <c r="J24" s="3">
        <v>1</v>
      </c>
      <c r="K24" s="3">
        <v>1</v>
      </c>
      <c r="L24" s="3">
        <v>1</v>
      </c>
      <c r="M24" s="3">
        <v>3</v>
      </c>
      <c r="N24" s="5">
        <f t="shared" si="5"/>
        <v>1.5</v>
      </c>
      <c r="O24" s="7">
        <f t="shared" si="6"/>
        <v>5.51</v>
      </c>
      <c r="P24" s="80" t="str">
        <f t="shared" si="7"/>
        <v>Medio</v>
      </c>
    </row>
    <row r="25" spans="1:16" ht="15.75" thickBot="1">
      <c r="A25" s="4" t="s">
        <v>36</v>
      </c>
      <c r="B25" s="3" t="s">
        <v>88</v>
      </c>
      <c r="C25" s="3">
        <v>1</v>
      </c>
      <c r="D25" s="3">
        <v>5</v>
      </c>
      <c r="E25" s="3">
        <v>1</v>
      </c>
      <c r="F25" s="3">
        <v>5</v>
      </c>
      <c r="G25" s="3">
        <v>1</v>
      </c>
      <c r="H25" s="3">
        <v>5</v>
      </c>
      <c r="I25" s="5">
        <f t="shared" si="4"/>
        <v>3</v>
      </c>
      <c r="J25" s="3">
        <v>2</v>
      </c>
      <c r="K25" s="3">
        <v>1</v>
      </c>
      <c r="L25" s="3">
        <v>1</v>
      </c>
      <c r="M25" s="3">
        <v>5</v>
      </c>
      <c r="N25" s="5">
        <f t="shared" si="5"/>
        <v>2.25</v>
      </c>
      <c r="O25" s="7">
        <f t="shared" si="6"/>
        <v>6.75</v>
      </c>
      <c r="P25" s="8" t="str">
        <f t="shared" si="7"/>
        <v>Alto</v>
      </c>
    </row>
    <row r="26" spans="1:16" ht="24.75" thickBot="1">
      <c r="A26" s="4" t="s">
        <v>37</v>
      </c>
      <c r="B26" s="3" t="s">
        <v>89</v>
      </c>
      <c r="C26" s="3">
        <v>2</v>
      </c>
      <c r="D26" s="3">
        <v>5</v>
      </c>
      <c r="E26" s="3">
        <v>1</v>
      </c>
      <c r="F26" s="3">
        <v>5</v>
      </c>
      <c r="G26" s="3">
        <v>5</v>
      </c>
      <c r="H26" s="3">
        <v>3</v>
      </c>
      <c r="I26" s="5">
        <f t="shared" si="4"/>
        <v>3.5</v>
      </c>
      <c r="J26" s="3">
        <v>1</v>
      </c>
      <c r="K26" s="3">
        <v>1</v>
      </c>
      <c r="L26" s="3">
        <v>1</v>
      </c>
      <c r="M26" s="3">
        <v>5</v>
      </c>
      <c r="N26" s="5">
        <f t="shared" si="5"/>
        <v>2</v>
      </c>
      <c r="O26" s="7">
        <f t="shared" si="6"/>
        <v>7</v>
      </c>
      <c r="P26" s="8" t="str">
        <f t="shared" si="7"/>
        <v>Alto</v>
      </c>
    </row>
    <row r="27" spans="1:16" ht="96.75" thickBot="1">
      <c r="A27" s="4" t="s">
        <v>38</v>
      </c>
      <c r="B27" s="3" t="s">
        <v>90</v>
      </c>
      <c r="C27" s="3">
        <v>2</v>
      </c>
      <c r="D27" s="3">
        <v>5</v>
      </c>
      <c r="E27" s="3">
        <v>1</v>
      </c>
      <c r="F27" s="3">
        <v>5</v>
      </c>
      <c r="G27" s="3">
        <v>1</v>
      </c>
      <c r="H27" s="3">
        <v>5</v>
      </c>
      <c r="I27" s="5">
        <f t="shared" si="4"/>
        <v>3.17</v>
      </c>
      <c r="J27" s="3">
        <v>1</v>
      </c>
      <c r="K27" s="3">
        <v>1</v>
      </c>
      <c r="L27" s="3">
        <v>1</v>
      </c>
      <c r="M27" s="3">
        <v>5</v>
      </c>
      <c r="N27" s="5">
        <f t="shared" si="5"/>
        <v>2</v>
      </c>
      <c r="O27" s="7">
        <f t="shared" si="6"/>
        <v>6.34</v>
      </c>
      <c r="P27" s="8" t="str">
        <f t="shared" si="7"/>
        <v>Alto</v>
      </c>
    </row>
    <row r="28" spans="1:16" ht="36.75" thickBot="1">
      <c r="A28" s="4" t="s">
        <v>39</v>
      </c>
      <c r="B28" s="3" t="s">
        <v>4</v>
      </c>
      <c r="C28" s="3">
        <v>2</v>
      </c>
      <c r="D28" s="3">
        <v>5</v>
      </c>
      <c r="E28" s="3">
        <v>1</v>
      </c>
      <c r="F28" s="3">
        <v>5</v>
      </c>
      <c r="G28" s="3">
        <v>1</v>
      </c>
      <c r="H28" s="3">
        <v>5</v>
      </c>
      <c r="I28" s="5">
        <f t="shared" si="4"/>
        <v>3.17</v>
      </c>
      <c r="J28" s="3">
        <v>1</v>
      </c>
      <c r="K28" s="3">
        <v>1</v>
      </c>
      <c r="L28" s="3">
        <v>1</v>
      </c>
      <c r="M28" s="3">
        <v>3</v>
      </c>
      <c r="N28" s="5">
        <f t="shared" si="5"/>
        <v>1.5</v>
      </c>
      <c r="O28" s="7">
        <f t="shared" si="6"/>
        <v>4.76</v>
      </c>
      <c r="P28" s="80" t="str">
        <f t="shared" si="7"/>
        <v>Medio</v>
      </c>
    </row>
    <row r="29" spans="1:16" ht="24.75" thickBot="1">
      <c r="A29" s="4" t="s">
        <v>40</v>
      </c>
      <c r="B29" s="3" t="s">
        <v>91</v>
      </c>
      <c r="C29" s="3">
        <v>2</v>
      </c>
      <c r="D29" s="3">
        <v>5</v>
      </c>
      <c r="E29" s="3">
        <v>1</v>
      </c>
      <c r="F29" s="3">
        <v>5</v>
      </c>
      <c r="G29" s="3">
        <v>5</v>
      </c>
      <c r="H29" s="3">
        <v>3</v>
      </c>
      <c r="I29" s="5">
        <f t="shared" si="4"/>
        <v>3.5</v>
      </c>
      <c r="J29" s="3">
        <v>1</v>
      </c>
      <c r="K29" s="3">
        <v>1</v>
      </c>
      <c r="L29" s="3">
        <v>1</v>
      </c>
      <c r="M29" s="3">
        <v>3</v>
      </c>
      <c r="N29" s="5">
        <f t="shared" si="5"/>
        <v>1.5</v>
      </c>
      <c r="O29" s="7">
        <f t="shared" si="6"/>
        <v>5.25</v>
      </c>
      <c r="P29" s="80" t="str">
        <f t="shared" si="7"/>
        <v>Medio</v>
      </c>
    </row>
    <row r="30" spans="1:16" ht="24.75" thickBot="1">
      <c r="A30" s="4" t="s">
        <v>41</v>
      </c>
      <c r="B30" s="3" t="s">
        <v>92</v>
      </c>
      <c r="C30" s="3">
        <v>2</v>
      </c>
      <c r="D30" s="3">
        <v>5</v>
      </c>
      <c r="E30" s="3">
        <v>1</v>
      </c>
      <c r="F30" s="3">
        <v>5</v>
      </c>
      <c r="G30" s="3">
        <v>1</v>
      </c>
      <c r="H30" s="3">
        <v>5</v>
      </c>
      <c r="I30" s="5">
        <f t="shared" si="4"/>
        <v>3.17</v>
      </c>
      <c r="J30" s="3">
        <v>1</v>
      </c>
      <c r="K30" s="3">
        <v>1</v>
      </c>
      <c r="L30" s="3">
        <v>1</v>
      </c>
      <c r="M30" s="3">
        <v>5</v>
      </c>
      <c r="N30" s="5">
        <f t="shared" si="5"/>
        <v>2</v>
      </c>
      <c r="O30" s="7">
        <f t="shared" si="6"/>
        <v>6.34</v>
      </c>
      <c r="P30" s="8" t="str">
        <f t="shared" si="7"/>
        <v>Alto</v>
      </c>
    </row>
    <row r="31" spans="1:16" ht="15.75" thickBot="1">
      <c r="A31" s="9"/>
      <c r="B31" s="10"/>
      <c r="C31" s="10"/>
      <c r="D31" s="10"/>
      <c r="E31" s="10"/>
      <c r="F31" s="10"/>
      <c r="G31" s="10"/>
      <c r="H31" s="10"/>
      <c r="I31" s="12"/>
      <c r="J31" s="10"/>
      <c r="K31" s="10"/>
      <c r="L31" s="10"/>
      <c r="M31" s="10"/>
      <c r="N31" s="12"/>
      <c r="O31" s="11"/>
      <c r="P31" s="8"/>
    </row>
    <row r="32" spans="1:16" ht="27" customHeight="1" thickBot="1">
      <c r="A32" s="98" t="s">
        <v>17</v>
      </c>
      <c r="B32" s="99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100"/>
    </row>
    <row r="33" spans="1:16" ht="84.75" thickBot="1">
      <c r="A33" s="4" t="s">
        <v>42</v>
      </c>
      <c r="B33" s="3" t="s">
        <v>93</v>
      </c>
      <c r="C33" s="3">
        <v>2</v>
      </c>
      <c r="D33" s="3">
        <v>5</v>
      </c>
      <c r="E33" s="3">
        <v>3</v>
      </c>
      <c r="F33" s="3">
        <v>3</v>
      </c>
      <c r="G33" s="3">
        <v>1</v>
      </c>
      <c r="H33" s="3">
        <v>3</v>
      </c>
      <c r="I33" s="5">
        <f>IF(COUNTA(C33:H33)&gt;=1,ROUND(AVERAGE(C33:H33),2),"")</f>
        <v>2.83</v>
      </c>
      <c r="J33" s="3">
        <v>3</v>
      </c>
      <c r="K33" s="3">
        <v>1</v>
      </c>
      <c r="L33" s="3">
        <v>1</v>
      </c>
      <c r="M33" s="3">
        <v>2</v>
      </c>
      <c r="N33" s="5">
        <f>IF(COUNTA(J33:M33)&gt;=1,ROUND(AVERAGE(J33:M33),2),"")</f>
        <v>1.75</v>
      </c>
      <c r="O33" s="7">
        <f>IF(AND(I33&lt;&gt;"",N33&lt;&gt;""),ROUND(N33*I33,2),"")</f>
        <v>4.95</v>
      </c>
      <c r="P33" s="80" t="str">
        <f>IF(O33&lt;=3,"Basso",IF(O33&lt;=6,"Medio","Alto"))</f>
        <v>Medio</v>
      </c>
    </row>
    <row r="34" spans="1:16" ht="72.75" thickBot="1">
      <c r="A34" s="4" t="s">
        <v>43</v>
      </c>
      <c r="B34" s="3" t="s">
        <v>48</v>
      </c>
      <c r="C34" s="3">
        <v>1</v>
      </c>
      <c r="D34" s="3">
        <v>5</v>
      </c>
      <c r="E34" s="3">
        <v>1</v>
      </c>
      <c r="F34" s="3">
        <v>1</v>
      </c>
      <c r="G34" s="3">
        <v>1</v>
      </c>
      <c r="H34" s="3">
        <v>5</v>
      </c>
      <c r="I34" s="5">
        <f>IF(COUNTA(C34:H34)&gt;=1,ROUND(AVERAGE(C34:H34),2),"")</f>
        <v>2.33</v>
      </c>
      <c r="J34" s="3">
        <v>5</v>
      </c>
      <c r="K34" s="3">
        <v>1</v>
      </c>
      <c r="L34" s="3">
        <v>1</v>
      </c>
      <c r="M34" s="3">
        <v>2</v>
      </c>
      <c r="N34" s="5">
        <f>IF(COUNTA(J34:M34)&gt;=1,ROUND(AVERAGE(J34:M34),2),"")</f>
        <v>2.25</v>
      </c>
      <c r="O34" s="7">
        <f>IF(AND(I34&lt;&gt;"",N34&lt;&gt;""),ROUND(N34*I34,2),"")</f>
        <v>5.24</v>
      </c>
      <c r="P34" s="80" t="str">
        <f>IF(O34&lt;=3,"Basso",IF(O34&lt;=6,"Medio","Alto"))</f>
        <v>Medio</v>
      </c>
    </row>
    <row r="35" spans="1:16" ht="48.75" thickBot="1">
      <c r="A35" s="4" t="s">
        <v>44</v>
      </c>
      <c r="B35" s="3" t="s">
        <v>5</v>
      </c>
      <c r="C35" s="3">
        <v>2</v>
      </c>
      <c r="D35" s="3">
        <v>5</v>
      </c>
      <c r="E35" s="3">
        <v>1</v>
      </c>
      <c r="F35" s="3">
        <v>5</v>
      </c>
      <c r="G35" s="3">
        <v>1</v>
      </c>
      <c r="H35" s="3">
        <v>3</v>
      </c>
      <c r="I35" s="5">
        <f>IF(COUNTA(C35:H35)&gt;=1,ROUND(AVERAGE(C35:H35),2),"")</f>
        <v>2.83</v>
      </c>
      <c r="J35" s="3">
        <v>2</v>
      </c>
      <c r="K35" s="3">
        <v>1</v>
      </c>
      <c r="L35" s="3">
        <v>1</v>
      </c>
      <c r="M35" s="3">
        <v>3</v>
      </c>
      <c r="N35" s="5">
        <f>IF(COUNTA(J35:M35)&gt;=1,ROUND(AVERAGE(J35:M35),2),"")</f>
        <v>1.75</v>
      </c>
      <c r="O35" s="7">
        <f>IF(AND(I35&lt;&gt;"",N35&lt;&gt;""),ROUND(N35*I35,2),"")</f>
        <v>4.95</v>
      </c>
      <c r="P35" s="80" t="str">
        <f>IF(O35&lt;=3,"Basso",IF(O35&lt;=6,"Medio","Alto"))</f>
        <v>Medio</v>
      </c>
    </row>
    <row r="36" spans="1:16" ht="48.75" thickBot="1">
      <c r="A36" s="4" t="s">
        <v>45</v>
      </c>
      <c r="B36" s="3" t="s">
        <v>6</v>
      </c>
      <c r="C36" s="3">
        <v>2</v>
      </c>
      <c r="D36" s="3">
        <v>5</v>
      </c>
      <c r="E36" s="3">
        <v>3</v>
      </c>
      <c r="F36" s="3">
        <v>1</v>
      </c>
      <c r="G36" s="3">
        <v>5</v>
      </c>
      <c r="H36" s="3">
        <v>5</v>
      </c>
      <c r="I36" s="5">
        <f>IF(COUNTA(C36:H36)&gt;=1,ROUND(AVERAGE(C36:H36),2),"")</f>
        <v>3.5</v>
      </c>
      <c r="J36" s="3">
        <v>1</v>
      </c>
      <c r="K36" s="3">
        <v>1</v>
      </c>
      <c r="L36" s="3">
        <v>1</v>
      </c>
      <c r="M36" s="3">
        <v>2</v>
      </c>
      <c r="N36" s="5">
        <f>IF(COUNTA(J36:M36)&gt;=1,ROUND(AVERAGE(J36:M36),2),"")</f>
        <v>1.25</v>
      </c>
      <c r="O36" s="7">
        <f>IF(AND(I36&lt;&gt;"",N36&lt;&gt;""),ROUND(N36*I36,2),"")</f>
        <v>4.38</v>
      </c>
      <c r="P36" s="80" t="str">
        <f>IF(O36&lt;=3,"Basso",IF(O36&lt;=6,"Medio","Alto"))</f>
        <v>Medio</v>
      </c>
    </row>
    <row r="37" spans="1:16" ht="15.75" thickBot="1">
      <c r="A37" s="9"/>
      <c r="B37" s="10"/>
      <c r="C37" s="10"/>
      <c r="D37" s="10"/>
      <c r="E37" s="10"/>
      <c r="F37" s="10"/>
      <c r="G37" s="10"/>
      <c r="H37" s="10"/>
      <c r="I37" s="12"/>
      <c r="J37" s="10"/>
      <c r="K37" s="10"/>
      <c r="L37" s="10"/>
      <c r="M37" s="10"/>
      <c r="N37" s="12"/>
      <c r="O37" s="11"/>
      <c r="P37" s="8"/>
    </row>
    <row r="38" spans="1:16" ht="27" customHeight="1" thickBot="1">
      <c r="A38" s="98" t="s">
        <v>18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100"/>
    </row>
    <row r="39" spans="1:16" ht="120.75" thickBot="1">
      <c r="A39" s="4" t="s">
        <v>47</v>
      </c>
      <c r="B39" s="2" t="s">
        <v>49</v>
      </c>
      <c r="C39" s="3">
        <v>2</v>
      </c>
      <c r="D39" s="3">
        <v>5</v>
      </c>
      <c r="E39" s="3">
        <v>1</v>
      </c>
      <c r="F39" s="3">
        <v>3</v>
      </c>
      <c r="G39" s="3">
        <v>5</v>
      </c>
      <c r="H39" s="3">
        <v>2</v>
      </c>
      <c r="I39" s="5">
        <f t="shared" ref="I39:I55" si="8">IF(COUNTA(C39:H39)&gt;=1,ROUND(AVERAGE(C39:H39),2),"")</f>
        <v>3</v>
      </c>
      <c r="J39" s="3">
        <v>2</v>
      </c>
      <c r="K39" s="3">
        <v>1</v>
      </c>
      <c r="L39" s="3">
        <v>1</v>
      </c>
      <c r="M39" s="3">
        <v>3</v>
      </c>
      <c r="N39" s="5">
        <f>IF(COUNTA(J39:M39)&gt;=1,ROUND(AVERAGE(J39:M39),2),"")</f>
        <v>1.75</v>
      </c>
      <c r="O39" s="7">
        <f>IF(AND(I39&lt;&gt;"",N39&lt;&gt;""),ROUND(N39*I39,2),"")</f>
        <v>5.25</v>
      </c>
      <c r="P39" s="80" t="str">
        <f>IF(O39&lt;=3,"Basso",IF(O39&lt;=6,"Medio","Alto"))</f>
        <v>Medio</v>
      </c>
    </row>
    <row r="40" spans="1:16" ht="15.75" thickBot="1">
      <c r="A40" s="9"/>
      <c r="B40" s="13"/>
      <c r="C40" s="10"/>
      <c r="D40" s="10"/>
      <c r="E40" s="10"/>
      <c r="F40" s="10"/>
      <c r="G40" s="10"/>
      <c r="H40" s="10"/>
      <c r="I40" s="12"/>
      <c r="J40" s="76"/>
      <c r="K40" s="76"/>
      <c r="L40" s="76"/>
      <c r="M40" s="76"/>
      <c r="N40" s="12"/>
      <c r="O40" s="11"/>
      <c r="P40" s="8"/>
    </row>
    <row r="41" spans="1:16" ht="27" customHeight="1" thickBot="1">
      <c r="A41" s="98" t="s">
        <v>94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100"/>
    </row>
    <row r="42" spans="1:16" s="43" customFormat="1" ht="50.1" customHeight="1" thickBot="1">
      <c r="A42" s="50" t="s">
        <v>20</v>
      </c>
      <c r="B42" s="51" t="s">
        <v>147</v>
      </c>
      <c r="C42" s="52">
        <v>5</v>
      </c>
      <c r="D42" s="52">
        <v>5</v>
      </c>
      <c r="E42" s="52">
        <v>3</v>
      </c>
      <c r="F42" s="52">
        <v>5</v>
      </c>
      <c r="G42" s="52">
        <v>5</v>
      </c>
      <c r="H42" s="52">
        <v>4</v>
      </c>
      <c r="I42" s="46">
        <f t="shared" si="8"/>
        <v>4.5</v>
      </c>
      <c r="J42" s="52">
        <v>1</v>
      </c>
      <c r="K42" s="52">
        <v>1</v>
      </c>
      <c r="L42" s="52">
        <v>1</v>
      </c>
      <c r="M42" s="52">
        <v>5</v>
      </c>
      <c r="N42" s="54">
        <f>IF(COUNTA(J42:M42)&gt;=1,ROUND(AVERAGE(J42:M42),2),"")</f>
        <v>2</v>
      </c>
      <c r="O42" s="52">
        <f>IF(AND(I42&lt;&gt;"",N42&lt;&gt;""),ROUND(N42*I42,2),"")</f>
        <v>9</v>
      </c>
      <c r="P42" s="8" t="str">
        <f>IF(O42&lt;=3,"Basso",IF(O42&lt;=6,"Medio","Alto"))</f>
        <v>Alto</v>
      </c>
    </row>
    <row r="43" spans="1:16" s="43" customFormat="1" ht="50.1" customHeight="1" thickBot="1">
      <c r="A43" s="50" t="s">
        <v>21</v>
      </c>
      <c r="B43" s="51" t="s">
        <v>148</v>
      </c>
      <c r="C43" s="52">
        <v>5</v>
      </c>
      <c r="D43" s="52">
        <v>5</v>
      </c>
      <c r="E43" s="52">
        <v>3</v>
      </c>
      <c r="F43" s="52">
        <v>5</v>
      </c>
      <c r="G43" s="52">
        <v>5</v>
      </c>
      <c r="H43" s="52">
        <v>4</v>
      </c>
      <c r="I43" s="46">
        <f t="shared" si="8"/>
        <v>4.5</v>
      </c>
      <c r="J43" s="52">
        <v>1</v>
      </c>
      <c r="K43" s="52">
        <v>1</v>
      </c>
      <c r="L43" s="52">
        <v>1</v>
      </c>
      <c r="M43" s="52">
        <v>5</v>
      </c>
      <c r="N43" s="54">
        <f t="shared" ref="N43:N55" si="9">IF(COUNTA(J43:M43)&gt;=1,ROUND(AVERAGE(J43:M43),2),"")</f>
        <v>2</v>
      </c>
      <c r="O43" s="52">
        <f t="shared" ref="O43:O54" si="10">IF(AND(I43&lt;&gt;"",N43&lt;&gt;""),ROUND(N43*I43,2),"")</f>
        <v>9</v>
      </c>
      <c r="P43" s="8" t="str">
        <f t="shared" ref="P43:P55" si="11">IF(O43&lt;=3,"Basso",IF(O43&lt;=6,"Medio","Alto"))</f>
        <v>Alto</v>
      </c>
    </row>
    <row r="44" spans="1:16" s="43" customFormat="1" ht="50.1" customHeight="1" thickBot="1">
      <c r="A44" s="50" t="s">
        <v>19</v>
      </c>
      <c r="B44" s="51" t="s">
        <v>149</v>
      </c>
      <c r="C44" s="52">
        <v>5</v>
      </c>
      <c r="D44" s="52">
        <v>5</v>
      </c>
      <c r="E44" s="52">
        <v>3</v>
      </c>
      <c r="F44" s="52">
        <v>5</v>
      </c>
      <c r="G44" s="52">
        <v>5</v>
      </c>
      <c r="H44" s="52">
        <v>4</v>
      </c>
      <c r="I44" s="46">
        <f t="shared" si="8"/>
        <v>4.5</v>
      </c>
      <c r="J44" s="52">
        <v>1</v>
      </c>
      <c r="K44" s="52">
        <v>1</v>
      </c>
      <c r="L44" s="52">
        <v>1</v>
      </c>
      <c r="M44" s="52">
        <v>5</v>
      </c>
      <c r="N44" s="54">
        <f t="shared" si="9"/>
        <v>2</v>
      </c>
      <c r="O44" s="52">
        <f t="shared" si="10"/>
        <v>9</v>
      </c>
      <c r="P44" s="8" t="str">
        <f t="shared" si="11"/>
        <v>Alto</v>
      </c>
    </row>
    <row r="45" spans="1:16" s="43" customFormat="1" ht="50.1" customHeight="1" thickBot="1">
      <c r="A45" s="50" t="s">
        <v>95</v>
      </c>
      <c r="B45" s="51" t="s">
        <v>150</v>
      </c>
      <c r="C45" s="52">
        <v>5</v>
      </c>
      <c r="D45" s="52">
        <v>5</v>
      </c>
      <c r="E45" s="52">
        <v>3</v>
      </c>
      <c r="F45" s="52">
        <v>5</v>
      </c>
      <c r="G45" s="52">
        <v>5</v>
      </c>
      <c r="H45" s="52">
        <v>4</v>
      </c>
      <c r="I45" s="46">
        <f t="shared" si="8"/>
        <v>4.5</v>
      </c>
      <c r="J45" s="52">
        <v>1</v>
      </c>
      <c r="K45" s="52">
        <v>1</v>
      </c>
      <c r="L45" s="52">
        <v>1</v>
      </c>
      <c r="M45" s="52">
        <v>5</v>
      </c>
      <c r="N45" s="54">
        <f t="shared" si="9"/>
        <v>2</v>
      </c>
      <c r="O45" s="52">
        <f t="shared" si="10"/>
        <v>9</v>
      </c>
      <c r="P45" s="8" t="str">
        <f t="shared" si="11"/>
        <v>Alto</v>
      </c>
    </row>
    <row r="46" spans="1:16" s="43" customFormat="1" ht="50.1" customHeight="1" thickBot="1">
      <c r="A46" s="50" t="s">
        <v>96</v>
      </c>
      <c r="B46" s="51" t="s">
        <v>104</v>
      </c>
      <c r="C46" s="52">
        <v>2</v>
      </c>
      <c r="D46" s="52">
        <v>5</v>
      </c>
      <c r="E46" s="52">
        <v>3</v>
      </c>
      <c r="F46" s="52">
        <v>5</v>
      </c>
      <c r="G46" s="52">
        <v>1</v>
      </c>
      <c r="H46" s="52">
        <v>4</v>
      </c>
      <c r="I46" s="46">
        <f t="shared" si="8"/>
        <v>3.33</v>
      </c>
      <c r="J46" s="52">
        <v>2</v>
      </c>
      <c r="K46" s="52">
        <v>1</v>
      </c>
      <c r="L46" s="52">
        <v>1</v>
      </c>
      <c r="M46" s="52">
        <v>3</v>
      </c>
      <c r="N46" s="54">
        <f t="shared" si="9"/>
        <v>1.75</v>
      </c>
      <c r="O46" s="52">
        <f t="shared" si="10"/>
        <v>5.83</v>
      </c>
      <c r="P46" s="80" t="str">
        <f t="shared" si="11"/>
        <v>Medio</v>
      </c>
    </row>
    <row r="47" spans="1:16" s="43" customFormat="1" ht="50.1" customHeight="1" thickBot="1">
      <c r="A47" s="50" t="s">
        <v>97</v>
      </c>
      <c r="B47" s="51" t="s">
        <v>105</v>
      </c>
      <c r="C47" s="52">
        <v>2</v>
      </c>
      <c r="D47" s="52">
        <v>5</v>
      </c>
      <c r="E47" s="52">
        <v>3</v>
      </c>
      <c r="F47" s="52">
        <v>5</v>
      </c>
      <c r="G47" s="52">
        <v>1</v>
      </c>
      <c r="H47" s="52">
        <v>4</v>
      </c>
      <c r="I47" s="46">
        <f t="shared" si="8"/>
        <v>3.33</v>
      </c>
      <c r="J47" s="52">
        <v>1</v>
      </c>
      <c r="K47" s="52">
        <v>1</v>
      </c>
      <c r="L47" s="52">
        <v>1</v>
      </c>
      <c r="M47" s="52">
        <v>3</v>
      </c>
      <c r="N47" s="54">
        <f t="shared" si="9"/>
        <v>1.5</v>
      </c>
      <c r="O47" s="52">
        <f t="shared" si="10"/>
        <v>5</v>
      </c>
      <c r="P47" s="80" t="str">
        <f t="shared" si="11"/>
        <v>Medio</v>
      </c>
    </row>
    <row r="48" spans="1:16" s="43" customFormat="1" ht="50.1" customHeight="1" thickBot="1">
      <c r="A48" s="50" t="s">
        <v>98</v>
      </c>
      <c r="B48" s="51" t="s">
        <v>106</v>
      </c>
      <c r="C48" s="52">
        <v>1</v>
      </c>
      <c r="D48" s="52">
        <v>2</v>
      </c>
      <c r="E48" s="52">
        <v>1</v>
      </c>
      <c r="F48" s="52">
        <v>1</v>
      </c>
      <c r="G48" s="52">
        <v>1</v>
      </c>
      <c r="H48" s="52">
        <v>4</v>
      </c>
      <c r="I48" s="46">
        <f t="shared" si="8"/>
        <v>1.67</v>
      </c>
      <c r="J48" s="52">
        <v>1</v>
      </c>
      <c r="K48" s="52">
        <v>1</v>
      </c>
      <c r="L48" s="52">
        <v>1</v>
      </c>
      <c r="M48" s="52">
        <v>3</v>
      </c>
      <c r="N48" s="54">
        <f t="shared" si="9"/>
        <v>1.5</v>
      </c>
      <c r="O48" s="52">
        <f t="shared" si="10"/>
        <v>2.5099999999999998</v>
      </c>
      <c r="P48" s="8" t="str">
        <f t="shared" si="11"/>
        <v>Basso</v>
      </c>
    </row>
    <row r="49" spans="1:16" s="43" customFormat="1" ht="50.1" customHeight="1" thickBot="1">
      <c r="A49" s="50" t="s">
        <v>99</v>
      </c>
      <c r="B49" s="51" t="s">
        <v>107</v>
      </c>
      <c r="C49" s="52">
        <v>1</v>
      </c>
      <c r="D49" s="52">
        <v>2</v>
      </c>
      <c r="E49" s="52">
        <v>1</v>
      </c>
      <c r="F49" s="52">
        <v>1</v>
      </c>
      <c r="G49" s="52">
        <v>1</v>
      </c>
      <c r="H49" s="52">
        <v>4</v>
      </c>
      <c r="I49" s="46">
        <f t="shared" si="8"/>
        <v>1.67</v>
      </c>
      <c r="J49" s="52">
        <v>1</v>
      </c>
      <c r="K49" s="52">
        <v>1</v>
      </c>
      <c r="L49" s="52">
        <v>1</v>
      </c>
      <c r="M49" s="52">
        <v>3</v>
      </c>
      <c r="N49" s="54">
        <f t="shared" si="9"/>
        <v>1.5</v>
      </c>
      <c r="O49" s="52">
        <f t="shared" si="10"/>
        <v>2.5099999999999998</v>
      </c>
      <c r="P49" s="8" t="str">
        <f t="shared" si="11"/>
        <v>Basso</v>
      </c>
    </row>
    <row r="50" spans="1:16" s="43" customFormat="1" ht="50.1" customHeight="1" thickBot="1">
      <c r="A50" s="50" t="s">
        <v>100</v>
      </c>
      <c r="B50" s="51" t="s">
        <v>160</v>
      </c>
      <c r="C50" s="52">
        <v>2</v>
      </c>
      <c r="D50" s="52">
        <v>5</v>
      </c>
      <c r="E50" s="52">
        <v>3</v>
      </c>
      <c r="F50" s="52">
        <v>5</v>
      </c>
      <c r="G50" s="52">
        <v>5</v>
      </c>
      <c r="H50" s="52">
        <v>3</v>
      </c>
      <c r="I50" s="46">
        <f t="shared" si="8"/>
        <v>3.83</v>
      </c>
      <c r="J50" s="52">
        <v>1</v>
      </c>
      <c r="K50" s="52">
        <v>1</v>
      </c>
      <c r="L50" s="52">
        <v>1</v>
      </c>
      <c r="M50" s="52">
        <v>5</v>
      </c>
      <c r="N50" s="54">
        <f t="shared" si="9"/>
        <v>2</v>
      </c>
      <c r="O50" s="52">
        <f t="shared" si="10"/>
        <v>7.66</v>
      </c>
      <c r="P50" s="8" t="str">
        <f t="shared" si="11"/>
        <v>Alto</v>
      </c>
    </row>
    <row r="51" spans="1:16" s="43" customFormat="1" ht="50.1" customHeight="1" thickBot="1">
      <c r="A51" s="50" t="s">
        <v>101</v>
      </c>
      <c r="B51" s="84" t="s">
        <v>155</v>
      </c>
      <c r="C51" s="52">
        <v>4</v>
      </c>
      <c r="D51" s="52">
        <v>5</v>
      </c>
      <c r="E51" s="52">
        <v>3</v>
      </c>
      <c r="F51" s="52">
        <v>5</v>
      </c>
      <c r="G51" s="52">
        <v>5</v>
      </c>
      <c r="H51" s="52">
        <v>3</v>
      </c>
      <c r="I51" s="46">
        <f t="shared" si="8"/>
        <v>4.17</v>
      </c>
      <c r="J51" s="52">
        <v>1</v>
      </c>
      <c r="K51" s="52">
        <v>1</v>
      </c>
      <c r="L51" s="52">
        <v>1</v>
      </c>
      <c r="M51" s="52">
        <v>3</v>
      </c>
      <c r="N51" s="54">
        <f t="shared" si="9"/>
        <v>1.5</v>
      </c>
      <c r="O51" s="52">
        <f t="shared" si="10"/>
        <v>6.26</v>
      </c>
      <c r="P51" s="8" t="str">
        <f t="shared" si="11"/>
        <v>Alto</v>
      </c>
    </row>
    <row r="52" spans="1:16" s="43" customFormat="1" ht="50.1" customHeight="1" thickBot="1">
      <c r="A52" s="50" t="s">
        <v>141</v>
      </c>
      <c r="B52" s="51" t="s">
        <v>156</v>
      </c>
      <c r="C52" s="52">
        <v>4</v>
      </c>
      <c r="D52" s="52">
        <v>5</v>
      </c>
      <c r="E52" s="52">
        <v>3</v>
      </c>
      <c r="F52" s="52">
        <v>5</v>
      </c>
      <c r="G52" s="52">
        <v>5</v>
      </c>
      <c r="H52" s="52">
        <v>3</v>
      </c>
      <c r="I52" s="46">
        <f t="shared" si="8"/>
        <v>4.17</v>
      </c>
      <c r="J52" s="52">
        <v>1</v>
      </c>
      <c r="K52" s="52">
        <v>1</v>
      </c>
      <c r="L52" s="52">
        <v>1</v>
      </c>
      <c r="M52" s="52">
        <v>3</v>
      </c>
      <c r="N52" s="54">
        <f t="shared" si="9"/>
        <v>1.5</v>
      </c>
      <c r="O52" s="52">
        <f t="shared" si="10"/>
        <v>6.26</v>
      </c>
      <c r="P52" s="8" t="str">
        <f t="shared" si="11"/>
        <v>Alto</v>
      </c>
    </row>
    <row r="53" spans="1:16" s="43" customFormat="1" ht="50.1" customHeight="1" thickBot="1">
      <c r="A53" s="50" t="s">
        <v>102</v>
      </c>
      <c r="B53" s="51" t="s">
        <v>158</v>
      </c>
      <c r="C53" s="52">
        <v>2</v>
      </c>
      <c r="D53" s="52">
        <v>5</v>
      </c>
      <c r="E53" s="52">
        <v>3</v>
      </c>
      <c r="F53" s="52">
        <v>5</v>
      </c>
      <c r="G53" s="52">
        <v>5</v>
      </c>
      <c r="H53" s="52">
        <v>4</v>
      </c>
      <c r="I53" s="46">
        <f t="shared" si="8"/>
        <v>4</v>
      </c>
      <c r="J53" s="52">
        <v>1</v>
      </c>
      <c r="K53" s="52">
        <v>1</v>
      </c>
      <c r="L53" s="52">
        <v>1</v>
      </c>
      <c r="M53" s="52">
        <v>5</v>
      </c>
      <c r="N53" s="54">
        <f t="shared" si="9"/>
        <v>2</v>
      </c>
      <c r="O53" s="52">
        <f t="shared" si="10"/>
        <v>8</v>
      </c>
      <c r="P53" s="8" t="str">
        <f t="shared" si="11"/>
        <v>Alto</v>
      </c>
    </row>
    <row r="54" spans="1:16" s="43" customFormat="1" ht="50.1" customHeight="1" thickBot="1">
      <c r="A54" s="50" t="s">
        <v>103</v>
      </c>
      <c r="B54" s="51" t="s">
        <v>108</v>
      </c>
      <c r="C54" s="52">
        <v>2</v>
      </c>
      <c r="D54" s="52">
        <v>5</v>
      </c>
      <c r="E54" s="52">
        <v>3</v>
      </c>
      <c r="F54" s="52">
        <v>5</v>
      </c>
      <c r="G54" s="52">
        <v>1</v>
      </c>
      <c r="H54" s="52">
        <v>4</v>
      </c>
      <c r="I54" s="46">
        <f t="shared" si="8"/>
        <v>3.33</v>
      </c>
      <c r="J54" s="52">
        <v>1</v>
      </c>
      <c r="K54" s="52">
        <v>1</v>
      </c>
      <c r="L54" s="52">
        <v>1</v>
      </c>
      <c r="M54" s="52">
        <v>5</v>
      </c>
      <c r="N54" s="54">
        <f t="shared" si="9"/>
        <v>2</v>
      </c>
      <c r="O54" s="52">
        <f t="shared" si="10"/>
        <v>6.66</v>
      </c>
      <c r="P54" s="8" t="str">
        <f t="shared" si="11"/>
        <v>Alto</v>
      </c>
    </row>
    <row r="55" spans="1:16" s="44" customFormat="1" ht="50.1" customHeight="1" thickBot="1">
      <c r="A55" s="50" t="s">
        <v>159</v>
      </c>
      <c r="B55" s="50" t="s">
        <v>109</v>
      </c>
      <c r="C55" s="50">
        <v>2</v>
      </c>
      <c r="D55" s="50">
        <v>5</v>
      </c>
      <c r="E55" s="50">
        <v>3</v>
      </c>
      <c r="F55" s="50">
        <v>5</v>
      </c>
      <c r="G55" s="50">
        <v>1</v>
      </c>
      <c r="H55" s="50">
        <v>4</v>
      </c>
      <c r="I55" s="46">
        <f t="shared" si="8"/>
        <v>3.33</v>
      </c>
      <c r="J55" s="50">
        <v>1</v>
      </c>
      <c r="K55" s="50">
        <v>1</v>
      </c>
      <c r="L55" s="50">
        <v>1</v>
      </c>
      <c r="M55" s="50">
        <v>3</v>
      </c>
      <c r="N55" s="53">
        <f t="shared" si="9"/>
        <v>1.5</v>
      </c>
      <c r="O55" s="52">
        <f>IF(AND(I55&lt;&gt;"",N55&lt;&gt;""),ROUND(N55*I55,2),"")</f>
        <v>5</v>
      </c>
      <c r="P55" s="80" t="str">
        <f t="shared" si="11"/>
        <v>Medio</v>
      </c>
    </row>
    <row r="56" spans="1:16" ht="15.75" thickBot="1">
      <c r="A56" s="78"/>
      <c r="B56" s="13"/>
      <c r="C56" s="10"/>
      <c r="D56" s="10"/>
      <c r="E56" s="10"/>
      <c r="F56" s="10"/>
      <c r="G56" s="10"/>
      <c r="H56" s="10"/>
      <c r="I56" s="12"/>
      <c r="J56" s="10"/>
      <c r="K56" s="10"/>
      <c r="L56" s="10"/>
      <c r="M56" s="10"/>
      <c r="N56" s="12"/>
      <c r="O56" s="11"/>
      <c r="P56" s="77"/>
    </row>
    <row r="57" spans="1:16" ht="27" customHeight="1" thickBot="1">
      <c r="A57" s="98" t="s">
        <v>110</v>
      </c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100"/>
    </row>
    <row r="58" spans="1:16" ht="15.75" thickBot="1">
      <c r="A58" s="4" t="s">
        <v>111</v>
      </c>
      <c r="B58" s="3" t="s">
        <v>22</v>
      </c>
      <c r="C58" s="3">
        <v>1</v>
      </c>
      <c r="D58" s="3">
        <v>2</v>
      </c>
      <c r="E58" s="3">
        <v>5</v>
      </c>
      <c r="F58" s="3">
        <v>5</v>
      </c>
      <c r="G58" s="3">
        <v>1</v>
      </c>
      <c r="H58" s="3">
        <v>2</v>
      </c>
      <c r="I58" s="5">
        <f>IF(COUNTA(C58:H58)&gt;=1,ROUND(AVERAGE(C58:H58),2),"")</f>
        <v>2.67</v>
      </c>
      <c r="J58" s="3">
        <v>2</v>
      </c>
      <c r="K58" s="3">
        <v>1</v>
      </c>
      <c r="L58" s="3">
        <v>1</v>
      </c>
      <c r="M58" s="3">
        <v>3</v>
      </c>
      <c r="N58" s="5">
        <f>IF(COUNTA(J58:M58)&gt;=1,ROUND(AVERAGE(J58:M58),2),"")</f>
        <v>1.75</v>
      </c>
      <c r="O58" s="7">
        <f>IF(AND(I58&lt;&gt;"",N58&lt;&gt;""),ROUND(N58*I58,2),"")</f>
        <v>4.67</v>
      </c>
      <c r="P58" s="80" t="str">
        <f>IF(O58&lt;=3,"Basso",IF(O58&lt;=6,"Medio","Alto"))</f>
        <v>Medio</v>
      </c>
    </row>
    <row r="59" spans="1:16" ht="36.75" thickBot="1">
      <c r="A59" s="4" t="s">
        <v>112</v>
      </c>
      <c r="B59" s="3" t="s">
        <v>46</v>
      </c>
      <c r="C59" s="3">
        <v>1</v>
      </c>
      <c r="D59" s="3">
        <v>5</v>
      </c>
      <c r="E59" s="3">
        <v>5</v>
      </c>
      <c r="F59" s="3">
        <v>5</v>
      </c>
      <c r="G59" s="3">
        <v>1</v>
      </c>
      <c r="H59" s="3">
        <v>2</v>
      </c>
      <c r="I59" s="5">
        <f>IF(COUNTA(C59:H59)&gt;=1,ROUND(AVERAGE(C59:H59),2),"")</f>
        <v>3.17</v>
      </c>
      <c r="J59" s="3">
        <v>2</v>
      </c>
      <c r="K59" s="3">
        <v>1</v>
      </c>
      <c r="L59" s="3">
        <v>1</v>
      </c>
      <c r="M59" s="3">
        <v>3</v>
      </c>
      <c r="N59" s="5">
        <f>IF(COUNTA(J59:M59)&gt;=1,ROUND(AVERAGE(J59:M59),2),"")</f>
        <v>1.75</v>
      </c>
      <c r="O59" s="7">
        <f>IF(AND(I59&lt;&gt;"",N59&lt;&gt;""),ROUND(N59*I59,2),"")</f>
        <v>5.55</v>
      </c>
      <c r="P59" s="80" t="str">
        <f>IF(O59&lt;=3,"Basso",IF(O59&lt;=6,"Medio","Alto"))</f>
        <v>Medio</v>
      </c>
    </row>
    <row r="60" spans="1:16" ht="24.75" thickBot="1">
      <c r="A60" s="4" t="s">
        <v>113</v>
      </c>
      <c r="B60" s="3" t="s">
        <v>7</v>
      </c>
      <c r="C60" s="3">
        <v>2</v>
      </c>
      <c r="D60" s="3">
        <v>5</v>
      </c>
      <c r="E60" s="3">
        <v>1</v>
      </c>
      <c r="F60" s="3">
        <v>5</v>
      </c>
      <c r="G60" s="3">
        <v>5</v>
      </c>
      <c r="H60" s="3">
        <v>3</v>
      </c>
      <c r="I60" s="5">
        <f>IF(COUNTA(C60:H60)&gt;=1,ROUND(AVERAGE(C60:H60),2),"")</f>
        <v>3.5</v>
      </c>
      <c r="J60" s="3">
        <v>1</v>
      </c>
      <c r="K60" s="3">
        <v>1</v>
      </c>
      <c r="L60" s="3">
        <v>1</v>
      </c>
      <c r="M60" s="3">
        <v>3</v>
      </c>
      <c r="N60" s="5">
        <f>IF(COUNTA(J60:M60)&gt;=1,ROUND(AVERAGE(J60:M60),2),"")</f>
        <v>1.5</v>
      </c>
      <c r="O60" s="7">
        <f>IF(AND(I60&lt;&gt;"",N60&lt;&gt;""),ROUND(N60*I60,2),"")</f>
        <v>5.25</v>
      </c>
      <c r="P60" s="80" t="str">
        <f>IF(O60&lt;=3,"Basso",IF(O60&lt;=6,"Medio","Alto"))</f>
        <v>Medio</v>
      </c>
    </row>
    <row r="61" spans="1:16" ht="15.75" thickBot="1"/>
    <row r="62" spans="1:16" ht="27" customHeight="1" thickBot="1">
      <c r="A62" s="98" t="s">
        <v>114</v>
      </c>
      <c r="B62" s="99"/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100"/>
    </row>
    <row r="63" spans="1:16" ht="36.75" thickBot="1">
      <c r="A63" s="4" t="s">
        <v>14</v>
      </c>
      <c r="B63" s="3" t="s">
        <v>8</v>
      </c>
      <c r="C63" s="3">
        <v>1</v>
      </c>
      <c r="D63" s="3">
        <v>2</v>
      </c>
      <c r="E63" s="3">
        <v>1</v>
      </c>
      <c r="F63" s="3">
        <v>1</v>
      </c>
      <c r="G63" s="3">
        <v>1</v>
      </c>
      <c r="H63" s="3">
        <v>4</v>
      </c>
      <c r="I63" s="5">
        <f>IF(COUNTA(C63:H63)&gt;=1,ROUND(AVERAGE(C63:H63),2),"")</f>
        <v>1.67</v>
      </c>
      <c r="J63" s="3">
        <v>5</v>
      </c>
      <c r="K63" s="3">
        <v>1</v>
      </c>
      <c r="L63" s="3">
        <v>1</v>
      </c>
      <c r="M63" s="3">
        <v>5</v>
      </c>
      <c r="N63" s="5">
        <f>IF(COUNTA(J63:M63)&gt;=1,ROUND(AVERAGE(J63:M63),2),"")</f>
        <v>3</v>
      </c>
      <c r="O63" s="7">
        <f>IF(AND(I63&lt;&gt;"",N63&lt;&gt;""),ROUND(N63*I63,2),"")</f>
        <v>5.01</v>
      </c>
      <c r="P63" s="80" t="str">
        <f>IF(O63&lt;=3,"Basso",IF(O63&lt;=6,"Medio","Alto"))</f>
        <v>Medio</v>
      </c>
    </row>
    <row r="64" spans="1:16" ht="24.75" thickBot="1">
      <c r="A64" s="4" t="s">
        <v>15</v>
      </c>
      <c r="B64" s="3" t="s">
        <v>9</v>
      </c>
      <c r="C64" s="3">
        <v>1</v>
      </c>
      <c r="D64" s="3">
        <v>5</v>
      </c>
      <c r="E64" s="3">
        <v>1</v>
      </c>
      <c r="F64" s="3">
        <v>5</v>
      </c>
      <c r="G64" s="3">
        <v>5</v>
      </c>
      <c r="H64" s="3">
        <v>4</v>
      </c>
      <c r="I64" s="5">
        <f>IF(COUNTA(C64:H64)&gt;=1,ROUND(AVERAGE(C64:H64),2),"")</f>
        <v>3.5</v>
      </c>
      <c r="J64" s="3">
        <v>1</v>
      </c>
      <c r="K64" s="3">
        <v>1</v>
      </c>
      <c r="L64" s="3">
        <v>1</v>
      </c>
      <c r="M64" s="3">
        <v>3</v>
      </c>
      <c r="N64" s="5">
        <f>IF(COUNTA(J64:M64)&gt;=1,ROUND(AVERAGE(J64:M64),2),"")</f>
        <v>1.5</v>
      </c>
      <c r="O64" s="7">
        <f>IF(AND(I64&lt;&gt;"",N64&lt;&gt;""),ROUND(N64*I64,2),"")</f>
        <v>5.25</v>
      </c>
      <c r="P64" s="80" t="str">
        <f>IF(O64&lt;=3,"Basso",IF(O64&lt;=6,"Medio","Alto"))</f>
        <v>Medio</v>
      </c>
    </row>
    <row r="65" spans="1:16" ht="15.75" thickBot="1">
      <c r="A65" s="9"/>
      <c r="B65" s="10"/>
      <c r="C65" s="10"/>
      <c r="D65" s="10"/>
      <c r="E65" s="10"/>
      <c r="F65" s="10"/>
      <c r="G65" s="10"/>
      <c r="H65" s="10"/>
      <c r="I65" s="15"/>
      <c r="J65" s="10"/>
      <c r="K65" s="10"/>
      <c r="L65" s="10"/>
      <c r="M65" s="10"/>
      <c r="N65" s="15"/>
      <c r="O65" s="11"/>
      <c r="P65" s="8"/>
    </row>
    <row r="66" spans="1:16" ht="27" customHeight="1" thickBot="1">
      <c r="A66" s="98" t="s">
        <v>115</v>
      </c>
      <c r="B66" s="99"/>
      <c r="C66" s="99"/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100"/>
    </row>
    <row r="67" spans="1:16" ht="24.75" thickBot="1">
      <c r="A67" s="4" t="s">
        <v>12</v>
      </c>
      <c r="B67" s="3" t="s">
        <v>10</v>
      </c>
      <c r="C67" s="3">
        <v>2</v>
      </c>
      <c r="D67" s="3">
        <v>5</v>
      </c>
      <c r="E67" s="3">
        <v>1</v>
      </c>
      <c r="F67" s="3">
        <v>5</v>
      </c>
      <c r="G67" s="3">
        <v>5</v>
      </c>
      <c r="H67" s="3">
        <v>4</v>
      </c>
      <c r="I67" s="5">
        <f>IF(COUNTA(C67:H67)&gt;=1,ROUND(AVERAGE(C67:H67),2),"")</f>
        <v>3.67</v>
      </c>
      <c r="J67" s="3">
        <v>1</v>
      </c>
      <c r="K67" s="3">
        <v>1</v>
      </c>
      <c r="L67" s="3">
        <v>1</v>
      </c>
      <c r="M67" s="3">
        <v>3</v>
      </c>
      <c r="N67" s="5">
        <f>IF(COUNTA(J67:M67)&gt;=1,ROUND(AVERAGE(J67:M67),2),"")</f>
        <v>1.5</v>
      </c>
      <c r="O67" s="7">
        <f>IF(AND(I67&lt;&gt;"",N67&lt;&gt;""),ROUND(N67*I67,2),"")</f>
        <v>5.51</v>
      </c>
      <c r="P67" s="80" t="str">
        <f>IF(O67&lt;=3,"Basso",IF(O67&lt;=6,"Medio","Alto"))</f>
        <v>Medio</v>
      </c>
    </row>
    <row r="68" spans="1:16" ht="15.75" thickBot="1">
      <c r="A68" s="4" t="s">
        <v>13</v>
      </c>
      <c r="B68" s="3" t="s">
        <v>11</v>
      </c>
      <c r="C68" s="3">
        <v>2</v>
      </c>
      <c r="D68" s="3">
        <v>5</v>
      </c>
      <c r="E68" s="3">
        <v>1</v>
      </c>
      <c r="F68" s="3">
        <v>5</v>
      </c>
      <c r="G68" s="3">
        <v>5</v>
      </c>
      <c r="H68" s="3">
        <v>4</v>
      </c>
      <c r="I68" s="5">
        <f>IF(COUNTA(C68:H68)&gt;=1,ROUND(AVERAGE(C68:H68),2),"")</f>
        <v>3.67</v>
      </c>
      <c r="J68" s="3">
        <v>1</v>
      </c>
      <c r="K68" s="3">
        <v>1</v>
      </c>
      <c r="L68" s="3">
        <v>1</v>
      </c>
      <c r="M68" s="3">
        <v>3</v>
      </c>
      <c r="N68" s="5">
        <f>IF(COUNTA(J68:M68)&gt;=1,ROUND(AVERAGE(J68:M68),2),"")</f>
        <v>1.5</v>
      </c>
      <c r="O68" s="7">
        <f>IF(AND(I68&lt;&gt;"",N68&lt;&gt;""),ROUND(N68*I68,2),"")</f>
        <v>5.51</v>
      </c>
      <c r="P68" s="80" t="str">
        <f>IF(O68&lt;=3,"Basso",IF(O68&lt;=6,"Medio","Alto"))</f>
        <v>Medio</v>
      </c>
    </row>
    <row r="69" spans="1:16" ht="72.75" thickBot="1">
      <c r="A69" s="89" t="s">
        <v>145</v>
      </c>
      <c r="B69" s="3" t="s">
        <v>152</v>
      </c>
      <c r="C69" s="90">
        <v>3.67</v>
      </c>
      <c r="D69" s="90">
        <v>1.5</v>
      </c>
      <c r="E69" s="90">
        <v>1</v>
      </c>
      <c r="F69" s="91">
        <v>5</v>
      </c>
      <c r="G69" s="91">
        <v>5</v>
      </c>
      <c r="H69" s="92">
        <v>4</v>
      </c>
      <c r="I69" s="94">
        <v>3.67</v>
      </c>
      <c r="J69" s="93">
        <v>1</v>
      </c>
      <c r="K69" s="93">
        <v>1</v>
      </c>
      <c r="L69" s="93">
        <v>1</v>
      </c>
      <c r="M69" s="93">
        <v>3</v>
      </c>
      <c r="N69" s="94">
        <v>1.5</v>
      </c>
      <c r="O69" s="95">
        <v>5.51</v>
      </c>
      <c r="P69" s="96" t="s">
        <v>151</v>
      </c>
    </row>
    <row r="70" spans="1:16">
      <c r="B70"/>
      <c r="C70" s="93"/>
      <c r="D70" s="93"/>
      <c r="E70" s="93"/>
      <c r="F70" s="93"/>
      <c r="G70" s="93"/>
      <c r="H70" s="93"/>
      <c r="I70" s="94"/>
      <c r="J70" s="93"/>
      <c r="K70" s="93"/>
      <c r="L70" s="93"/>
      <c r="M70" s="93"/>
      <c r="N70" s="94"/>
      <c r="O70" s="95"/>
      <c r="P70" s="93"/>
    </row>
    <row r="71" spans="1:16">
      <c r="B71" s="84"/>
    </row>
  </sheetData>
  <sheetProtection selectLockedCells="1"/>
  <mergeCells count="13">
    <mergeCell ref="A16:P16"/>
    <mergeCell ref="A41:P41"/>
    <mergeCell ref="A32:P32"/>
    <mergeCell ref="A66:P66"/>
    <mergeCell ref="A62:P62"/>
    <mergeCell ref="A57:P57"/>
    <mergeCell ref="A38:P38"/>
    <mergeCell ref="A3:P3"/>
    <mergeCell ref="A15:P15"/>
    <mergeCell ref="J1:M1"/>
    <mergeCell ref="C1:H1"/>
    <mergeCell ref="B1:B2"/>
    <mergeCell ref="A1:A2"/>
  </mergeCells>
  <phoneticPr fontId="0" type="noConversion"/>
  <conditionalFormatting sqref="P58:P60 P63:P64 P67:P69 P42:P55 P4:P13 P17:P30 P33:P36 P39:P40">
    <cfRule type="cellIs" dxfId="1" priority="1" stopIfTrue="1" operator="equal">
      <formula>"Alto"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0"/>
  <sheetViews>
    <sheetView tabSelected="1" zoomScaleNormal="107" workbookViewId="0">
      <pane ySplit="2" topLeftCell="A3" activePane="bottomLeft" state="frozenSplit"/>
      <selection activeCell="B32" sqref="B32"/>
      <selection pane="bottomLeft" activeCell="G73" sqref="G73"/>
    </sheetView>
  </sheetViews>
  <sheetFormatPr defaultColWidth="9.140625" defaultRowHeight="12"/>
  <cols>
    <col min="1" max="1" width="9.140625" style="25"/>
    <col min="2" max="2" width="31.28515625" style="25" customWidth="1"/>
    <col min="3" max="6" width="13" style="26" customWidth="1"/>
    <col min="7" max="8" width="35.85546875" style="69" customWidth="1"/>
    <col min="9" max="16384" width="9.140625" style="16"/>
  </cols>
  <sheetData>
    <row r="1" spans="1:8" ht="48.75" thickBot="1">
      <c r="A1" s="102" t="s">
        <v>50</v>
      </c>
      <c r="B1" s="102" t="s">
        <v>51</v>
      </c>
      <c r="C1" s="35" t="s">
        <v>53</v>
      </c>
      <c r="D1" s="35" t="s">
        <v>55</v>
      </c>
      <c r="E1" s="36" t="s">
        <v>56</v>
      </c>
      <c r="F1" s="36" t="s">
        <v>57</v>
      </c>
      <c r="G1" s="102"/>
      <c r="H1" s="110" t="s">
        <v>123</v>
      </c>
    </row>
    <row r="2" spans="1:8" ht="41.25" thickBot="1">
      <c r="A2" s="103"/>
      <c r="B2" s="103"/>
      <c r="C2" s="38" t="s">
        <v>64</v>
      </c>
      <c r="D2" s="38" t="s">
        <v>69</v>
      </c>
      <c r="E2" s="39" t="s">
        <v>70</v>
      </c>
      <c r="F2" s="40"/>
      <c r="G2" s="103"/>
      <c r="H2" s="103"/>
    </row>
    <row r="3" spans="1:8" ht="24" customHeight="1" thickBot="1">
      <c r="A3" s="114" t="str">
        <f>IF(TABELLA!A3="","",TABELLA!A3)</f>
        <v>A) Area GENERALE: acquisizione e gestione del personale</v>
      </c>
      <c r="B3" s="115"/>
      <c r="C3" s="115"/>
      <c r="D3" s="115"/>
      <c r="E3" s="115"/>
      <c r="F3" s="115"/>
      <c r="G3" s="115"/>
      <c r="H3" s="116"/>
    </row>
    <row r="4" spans="1:8" ht="115.5" customHeight="1" thickBot="1">
      <c r="A4" s="17" t="str">
        <f>IF(TABELLA!A4="","",TABELLA!A4)</f>
        <v>A.1</v>
      </c>
      <c r="B4" s="18" t="str">
        <f>IF(TABELLA!B4="","",TABELLA!B4)</f>
        <v>Predisposizione e approvazione del Bando / Avviso delle diverse selezioni</v>
      </c>
      <c r="C4" s="19">
        <f>IF(TABELLA!$I4="","",TABELLA!$I4)</f>
        <v>4</v>
      </c>
      <c r="D4" s="19">
        <f>IF(TABELLA!$N4="","",TABELLA!$N4)</f>
        <v>1.75</v>
      </c>
      <c r="E4" s="19">
        <f>IF(TABELLA!$O4="","",TABELLA!$O4)</f>
        <v>7</v>
      </c>
      <c r="F4" s="41" t="str">
        <f>IF(TABELLA!$P4="","",TABELLA!$P4)</f>
        <v>Alto</v>
      </c>
      <c r="G4" s="65"/>
      <c r="H4" s="66" t="s">
        <v>130</v>
      </c>
    </row>
    <row r="5" spans="1:8" ht="49.5" customHeight="1" thickBot="1">
      <c r="A5" s="21" t="str">
        <f>IF(TABELLA!A5="","",TABELLA!A5)</f>
        <v>A.2</v>
      </c>
      <c r="B5" s="22" t="str">
        <f>IF(TABELLA!B5="","",TABELLA!B5)</f>
        <v>Ammissibilità  delle candidature nelle selezioni pubbliche di personale</v>
      </c>
      <c r="C5" s="19">
        <f>IF(TABELLA!$I5="","",TABELLA!$I5)</f>
        <v>2.67</v>
      </c>
      <c r="D5" s="19">
        <f>IF(TABELLA!$N5="","",TABELLA!$N5)</f>
        <v>2</v>
      </c>
      <c r="E5" s="19">
        <f>IF(TABELLA!$O5="","",TABELLA!$O5)</f>
        <v>5.34</v>
      </c>
      <c r="F5" s="24" t="str">
        <f>IF(TABELLA!$P5="","",TABELLA!$P5)</f>
        <v>Medio</v>
      </c>
      <c r="G5" s="72"/>
      <c r="H5" s="66" t="s">
        <v>130</v>
      </c>
    </row>
    <row r="6" spans="1:8" ht="49.5" customHeight="1" thickBot="1">
      <c r="A6" s="21" t="str">
        <f>IF(TABELLA!A6="","",TABELLA!A6)</f>
        <v>A.3</v>
      </c>
      <c r="B6" s="22" t="str">
        <f>IF(TABELLA!B6="","",TABELLA!B6)</f>
        <v>Nomina della Commissione giudicatrice per le selezioni pubbliche di personale</v>
      </c>
      <c r="C6" s="19">
        <f>IF(TABELLA!$I6="","",TABELLA!$I6)</f>
        <v>2.17</v>
      </c>
      <c r="D6" s="19">
        <f>IF(TABELLA!$N6="","",TABELLA!$N6)</f>
        <v>2</v>
      </c>
      <c r="E6" s="19">
        <f>IF(TABELLA!$O6="","",TABELLA!$O6)</f>
        <v>4.34</v>
      </c>
      <c r="F6" s="42" t="str">
        <f>IF(TABELLA!$P6="","",TABELLA!$P6)</f>
        <v>Medio</v>
      </c>
      <c r="G6" s="68"/>
      <c r="H6" s="72" t="s">
        <v>124</v>
      </c>
    </row>
    <row r="7" spans="1:8" ht="49.5" customHeight="1" thickBot="1">
      <c r="A7" s="21" t="str">
        <f>IF(TABELLA!A7="","",TABELLA!A7)</f>
        <v>A.4</v>
      </c>
      <c r="B7" s="22" t="str">
        <f>IF(TABELLA!B7="","",TABELLA!B7)</f>
        <v>Autorizzazione allo svolgimento di incarichi (collaboarazioni occasionali, docenze, membro commissione concorso</v>
      </c>
      <c r="C7" s="19">
        <f>IF(TABELLA!$I7="","",TABELLA!$I7)</f>
        <v>2.33</v>
      </c>
      <c r="D7" s="19">
        <f>IF(TABELLA!$N7="","",TABELLA!$N7)</f>
        <v>2</v>
      </c>
      <c r="E7" s="19">
        <f>IF(TABELLA!$O7="","",TABELLA!$O7)</f>
        <v>4.66</v>
      </c>
      <c r="F7" s="24" t="str">
        <f>IF(TABELLA!$P7="","",TABELLA!$P7)</f>
        <v>Medio</v>
      </c>
      <c r="G7" s="72"/>
      <c r="H7" s="72" t="s">
        <v>124</v>
      </c>
    </row>
    <row r="8" spans="1:8" ht="49.5" customHeight="1" thickBot="1">
      <c r="A8" s="21" t="str">
        <f>IF(TABELLA!A8="","",TABELLA!A8)</f>
        <v>A.5</v>
      </c>
      <c r="B8" s="22" t="str">
        <f>IF(TABELLA!B8="","",TABELLA!B8)</f>
        <v>Procedure di mobilità ai sensi dell'art. 30 D. Lgs. 165/2001</v>
      </c>
      <c r="C8" s="19">
        <f>IF(TABELLA!$I8="","",TABELLA!$I8)</f>
        <v>2.33</v>
      </c>
      <c r="D8" s="19">
        <f>IF(TABELLA!$N8="","",TABELLA!$N8)</f>
        <v>2</v>
      </c>
      <c r="E8" s="19">
        <f>IF(TABELLA!$O8="","",TABELLA!$O8)</f>
        <v>4.66</v>
      </c>
      <c r="F8" s="24" t="str">
        <f>IF(TABELLA!$P8="","",TABELLA!$P8)</f>
        <v>Medio</v>
      </c>
      <c r="G8" s="72" t="s">
        <v>71</v>
      </c>
      <c r="H8" s="72" t="s">
        <v>130</v>
      </c>
    </row>
    <row r="9" spans="1:8" ht="49.5" customHeight="1" thickBot="1">
      <c r="A9" s="21" t="str">
        <f>IF(TABELLA!A9="","",TABELLA!A9)</f>
        <v>A.6</v>
      </c>
      <c r="B9" s="22" t="str">
        <f>IF(TABELLA!B9="","",TABELLA!B9)</f>
        <v>Conferimento di incarichi di collaborazione, studio, ricerca</v>
      </c>
      <c r="C9" s="19">
        <f>IF(TABELLA!$I9="","",TABELLA!$I9)</f>
        <v>3.67</v>
      </c>
      <c r="D9" s="19">
        <f>IF(TABELLA!$N9="","",TABELLA!$N9)</f>
        <v>2</v>
      </c>
      <c r="E9" s="19">
        <f>IF(TABELLA!$O9="","",TABELLA!$O9)</f>
        <v>7.34</v>
      </c>
      <c r="F9" s="24" t="str">
        <f>IF(TABELLA!$P9="","",TABELLA!$P9)</f>
        <v>Alto</v>
      </c>
      <c r="G9" s="72" t="s">
        <v>161</v>
      </c>
      <c r="H9" s="72" t="s">
        <v>124</v>
      </c>
    </row>
    <row r="10" spans="1:8" ht="49.5" customHeight="1" thickBot="1">
      <c r="A10" s="21" t="str">
        <f>IF(TABELLA!A10="","",TABELLA!A10)</f>
        <v>A.7</v>
      </c>
      <c r="B10" s="22" t="str">
        <f>IF(TABELLA!B10="","",TABELLA!B10)</f>
        <v>Progressioni di carriera</v>
      </c>
      <c r="C10" s="19">
        <f>IF(TABELLA!$I10="","",TABELLA!$I10)</f>
        <v>1.83</v>
      </c>
      <c r="D10" s="19">
        <f>IF(TABELLA!$N10="","",TABELLA!$N10)</f>
        <v>2.25</v>
      </c>
      <c r="E10" s="19">
        <f>IF(TABELLA!$O10="","",TABELLA!$O10)</f>
        <v>4.12</v>
      </c>
      <c r="F10" s="24" t="str">
        <f>IF(TABELLA!$P10="","",TABELLA!$P10)</f>
        <v>Medio</v>
      </c>
      <c r="G10" s="72"/>
      <c r="H10" s="67"/>
    </row>
    <row r="11" spans="1:8" ht="49.5" customHeight="1" thickBot="1">
      <c r="A11" s="21" t="str">
        <f>IF(TABELLA!A11="","",TABELLA!A11)</f>
        <v>A.8</v>
      </c>
      <c r="B11" s="22" t="str">
        <f>IF(TABELLA!B11="","",TABELLA!B11)</f>
        <v>Attribuzione salario accessorio</v>
      </c>
      <c r="C11" s="19">
        <f>IF(TABELLA!$I11="","",TABELLA!$I11)</f>
        <v>1.83</v>
      </c>
      <c r="D11" s="19">
        <f>IF(TABELLA!$N11="","",TABELLA!$N11)</f>
        <v>2.25</v>
      </c>
      <c r="E11" s="19">
        <f>IF(TABELLA!$O11="","",TABELLA!$O11)</f>
        <v>4.12</v>
      </c>
      <c r="F11" s="24" t="str">
        <f>IF(TABELLA!$P11="","",TABELLA!$P11)</f>
        <v>Medio</v>
      </c>
      <c r="G11" s="67"/>
      <c r="H11" s="67"/>
    </row>
    <row r="12" spans="1:8" ht="49.5" customHeight="1" thickBot="1">
      <c r="A12" s="21" t="s">
        <v>116</v>
      </c>
      <c r="B12" s="22" t="s">
        <v>119</v>
      </c>
      <c r="C12" s="19">
        <f>IF(TABELLA!$I12="","",TABELLA!$I12)</f>
        <v>1.67</v>
      </c>
      <c r="D12" s="19">
        <f>IF(TABELLA!$N12="","",TABELLA!$N12)</f>
        <v>3</v>
      </c>
      <c r="E12" s="19">
        <f>IF(TABELLA!$O12="","",TABELLA!$O12)</f>
        <v>5.01</v>
      </c>
      <c r="F12" s="24" t="str">
        <f>IF(TABELLA!$P12="","",TABELLA!$P12)</f>
        <v>Medio</v>
      </c>
      <c r="G12" s="72"/>
      <c r="H12" s="72" t="s">
        <v>124</v>
      </c>
    </row>
    <row r="13" spans="1:8" ht="49.5" customHeight="1" thickBot="1">
      <c r="A13" s="21" t="str">
        <f>IF(TABELLA!A13="","",TABELLA!A13)</f>
        <v>A,10</v>
      </c>
      <c r="B13" s="83" t="s">
        <v>120</v>
      </c>
      <c r="C13" s="19">
        <f>IF(TABELLA!$I13="","",TABELLA!$I13)</f>
        <v>2.83</v>
      </c>
      <c r="D13" s="19">
        <f>IF(TABELLA!$N13="","",TABELLA!$N13)</f>
        <v>1.25</v>
      </c>
      <c r="E13" s="19">
        <f>IF(TABELLA!$O13="","",TABELLA!$O13)</f>
        <v>3.54</v>
      </c>
      <c r="F13" s="24" t="str">
        <f>IF(TABELLA!$P13="","",TABELLA!$P13)</f>
        <v>Medio</v>
      </c>
      <c r="G13" s="82"/>
      <c r="H13" s="16" t="s">
        <v>121</v>
      </c>
    </row>
    <row r="14" spans="1:8" ht="12.75" thickBot="1">
      <c r="A14" s="25" t="str">
        <f>IF(TABELLA!A14="","",TABELLA!A14)</f>
        <v/>
      </c>
      <c r="B14" s="81"/>
      <c r="C14" s="26" t="str">
        <f>IF(TABELLA!$I14="","",TABELLA!$I14)</f>
        <v/>
      </c>
      <c r="D14" s="26" t="str">
        <f>IF(TABELLA!$N14="","",TABELLA!$N14)</f>
        <v/>
      </c>
      <c r="E14" s="26" t="str">
        <f>IF(TABELLA!$O14="","",TABELLA!$O14)</f>
        <v/>
      </c>
      <c r="F14" s="26" t="str">
        <f>IF(TABELLA!$P14="","",TABELLA!$P14)</f>
        <v/>
      </c>
      <c r="G14" s="81"/>
    </row>
    <row r="15" spans="1:8" ht="24" customHeight="1" thickBot="1">
      <c r="A15" s="117" t="str">
        <f>IF(TABELLA!A15="","",TABELLA!A15)</f>
        <v>B) Area GENERALE: Contratti pubblici</v>
      </c>
      <c r="B15" s="118"/>
      <c r="C15" s="118"/>
      <c r="D15" s="118"/>
      <c r="E15" s="118"/>
      <c r="F15" s="118"/>
      <c r="G15" s="118"/>
      <c r="H15" s="119"/>
    </row>
    <row r="16" spans="1:8" ht="68.25" customHeight="1" thickBot="1">
      <c r="A16" s="17" t="str">
        <f>IF(TABELLA!A17="","",TABELLA!A17)</f>
        <v>B.1</v>
      </c>
      <c r="B16" s="27" t="str">
        <f>IF(TABELLA!B17="","",TABELLA!B17)</f>
        <v>Definizione dell'oggetto dell'affidamento e individuazione della modalità di affidamento e del criterio di aggiudicxazione, determinazione a contrarre</v>
      </c>
      <c r="C16" s="19">
        <f>IF(TABELLA!$I17="","",TABELLA!$I17)</f>
        <v>3</v>
      </c>
      <c r="D16" s="19">
        <f>IF(TABELLA!$N17="","",TABELLA!$N17)</f>
        <v>2</v>
      </c>
      <c r="E16" s="19">
        <f>IF(TABELLA!$O17="","",TABELLA!$O17)</f>
        <v>6</v>
      </c>
      <c r="F16" s="24" t="str">
        <f>IF(TABELLA!$P17="","",TABELLA!$P17)</f>
        <v>Medio</v>
      </c>
      <c r="G16" s="70"/>
      <c r="H16" s="66" t="s">
        <v>124</v>
      </c>
    </row>
    <row r="17" spans="1:8" ht="49.5" customHeight="1" thickBot="1">
      <c r="A17" s="17" t="str">
        <f>IF(TABELLA!A18="","",TABELLA!A18)</f>
        <v>B.2</v>
      </c>
      <c r="B17" s="27" t="str">
        <f>IF(TABELLA!B18="","",TABELLA!B18)</f>
        <v>Definizione requisiti di qualificazione e aggiudicazione</v>
      </c>
      <c r="C17" s="23">
        <f>IF(TABELLA!$I18="","",TABELLA!$I18)</f>
        <v>3.83</v>
      </c>
      <c r="D17" s="23">
        <f>IF(TABELLA!$N18="","",TABELLA!$N18)</f>
        <v>1.5</v>
      </c>
      <c r="E17" s="23">
        <f>IF(TABELLA!$O18="","",TABELLA!$O18)</f>
        <v>5.75</v>
      </c>
      <c r="F17" s="24" t="str">
        <f>IF(TABELLA!$P18="","",TABELLA!$P18)</f>
        <v>Medio</v>
      </c>
      <c r="G17" s="67"/>
      <c r="H17" s="66" t="s">
        <v>124</v>
      </c>
    </row>
    <row r="18" spans="1:8" ht="49.5" customHeight="1" thickBot="1">
      <c r="A18" s="17" t="str">
        <f>IF(TABELLA!A19="","",TABELLA!A19)</f>
        <v>B.3</v>
      </c>
      <c r="B18" s="27" t="str">
        <f>IF(TABELLA!B19="","",TABELLA!B19)</f>
        <v>Valutazione delle offerte</v>
      </c>
      <c r="C18" s="23">
        <f>IF(TABELLA!$I19="","",TABELLA!$I19)</f>
        <v>3.17</v>
      </c>
      <c r="D18" s="23">
        <f>IF(TABELLA!$N19="","",TABELLA!$N19)</f>
        <v>2</v>
      </c>
      <c r="E18" s="23">
        <f>IF(TABELLA!$O19="","",TABELLA!$O19)</f>
        <v>6.34</v>
      </c>
      <c r="F18" s="24" t="str">
        <f>IF(TABELLA!$P19="","",TABELLA!$P19)</f>
        <v>Alto</v>
      </c>
      <c r="G18" s="67"/>
      <c r="H18" s="66" t="s">
        <v>124</v>
      </c>
    </row>
    <row r="19" spans="1:8" ht="49.5" customHeight="1" thickBot="1">
      <c r="A19" s="17" t="str">
        <f>IF(TABELLA!A20="","",TABELLA!A20)</f>
        <v>B.4</v>
      </c>
      <c r="B19" s="27" t="str">
        <f>IF(TABELLA!B20="","",TABELLA!B20)</f>
        <v>Procedure negoziate e cottimi fiduciari</v>
      </c>
      <c r="C19" s="23">
        <f>IF(TABELLA!$I20="","",TABELLA!$I20)</f>
        <v>4</v>
      </c>
      <c r="D19" s="23">
        <f>IF(TABELLA!$N20="","",TABELLA!$N20)</f>
        <v>2</v>
      </c>
      <c r="E19" s="23">
        <f>IF(TABELLA!$O20="","",TABELLA!$O20)</f>
        <v>8</v>
      </c>
      <c r="F19" s="24" t="str">
        <f>IF(TABELLA!$P20="","",TABELLA!$P20)</f>
        <v>Alto</v>
      </c>
      <c r="G19" s="67"/>
      <c r="H19" s="66" t="s">
        <v>124</v>
      </c>
    </row>
    <row r="20" spans="1:8" ht="49.5" customHeight="1" thickBot="1">
      <c r="A20" s="17" t="str">
        <f>IF(TABELLA!A21="","",TABELLA!A21)</f>
        <v>B.5</v>
      </c>
      <c r="B20" s="27" t="str">
        <f>IF(TABELLA!B21="","",TABELLA!B21)</f>
        <v>Affidamenti diretti</v>
      </c>
      <c r="C20" s="23">
        <f>IF(TABELLA!$I21="","",TABELLA!$I21)</f>
        <v>4</v>
      </c>
      <c r="D20" s="23">
        <f>IF(TABELLA!$N21="","",TABELLA!$N21)</f>
        <v>2</v>
      </c>
      <c r="E20" s="23">
        <f>IF(TABELLA!$O21="","",TABELLA!$O21)</f>
        <v>8</v>
      </c>
      <c r="F20" s="24" t="str">
        <f>IF(TABELLA!$P21="","",TABELLA!$P21)</f>
        <v>Alto</v>
      </c>
      <c r="G20" s="67"/>
      <c r="H20" s="66" t="s">
        <v>124</v>
      </c>
    </row>
    <row r="21" spans="1:8" ht="49.5" customHeight="1" thickBot="1">
      <c r="A21" s="17" t="str">
        <f>IF(TABELLA!A22="","",TABELLA!A22)</f>
        <v>B.6</v>
      </c>
      <c r="B21" s="27" t="str">
        <f>IF(TABELLA!B22="","",TABELLA!B22)</f>
        <v>Procedure di somma urgenza</v>
      </c>
      <c r="C21" s="23">
        <f>IF(TABELLA!$I22="","",TABELLA!$I22)</f>
        <v>3.67</v>
      </c>
      <c r="D21" s="23">
        <f>IF(TABELLA!$N22="","",TABELLA!$N22)</f>
        <v>1.5</v>
      </c>
      <c r="E21" s="23">
        <f>IF(TABELLA!$O22="","",TABELLA!$O22)</f>
        <v>5.51</v>
      </c>
      <c r="F21" s="24" t="str">
        <f>IF(TABELLA!$P22="","",TABELLA!$P22)</f>
        <v>Medio</v>
      </c>
      <c r="G21" s="67"/>
      <c r="H21" s="66" t="s">
        <v>124</v>
      </c>
    </row>
    <row r="22" spans="1:8" ht="49.5" customHeight="1" thickBot="1">
      <c r="A22" s="17" t="str">
        <f>IF(TABELLA!A23="","",TABELLA!A23)</f>
        <v>B.7</v>
      </c>
      <c r="B22" s="27" t="str">
        <f>IF(TABELLA!B23="","",TABELLA!B23)</f>
        <v>Revoca del bando</v>
      </c>
      <c r="C22" s="23">
        <f>IF(TABELLA!$I23="","",TABELLA!$I23)</f>
        <v>3</v>
      </c>
      <c r="D22" s="23">
        <f>IF(TABELLA!$N23="","",TABELLA!$N23)</f>
        <v>2</v>
      </c>
      <c r="E22" s="23">
        <f>IF(TABELLA!$O23="","",TABELLA!$O23)</f>
        <v>6</v>
      </c>
      <c r="F22" s="24" t="str">
        <f>IF(TABELLA!$P23="","",TABELLA!$P23)</f>
        <v>Medio</v>
      </c>
      <c r="G22" s="71"/>
      <c r="H22" s="66" t="s">
        <v>124</v>
      </c>
    </row>
    <row r="23" spans="1:8" ht="49.5" customHeight="1" thickBot="1">
      <c r="A23" s="17" t="str">
        <f>IF(TABELLA!A24="","",TABELLA!A24)</f>
        <v>B.8</v>
      </c>
      <c r="B23" s="27" t="str">
        <f>IF(TABELLA!B24="","",TABELLA!B24)</f>
        <v>Varianti in corso d'opera</v>
      </c>
      <c r="C23" s="23">
        <f>IF(TABELLA!$I24="","",TABELLA!$I24)</f>
        <v>3.67</v>
      </c>
      <c r="D23" s="23">
        <f>IF(TABELLA!$N24="","",TABELLA!$N24)</f>
        <v>1.5</v>
      </c>
      <c r="E23" s="23">
        <f>IF(TABELLA!$O24="","",TABELLA!$O24)</f>
        <v>5.51</v>
      </c>
      <c r="F23" s="24" t="str">
        <f>IF(TABELLA!$P24="","",TABELLA!$P24)</f>
        <v>Medio</v>
      </c>
      <c r="G23" s="71"/>
      <c r="H23" s="66" t="s">
        <v>124</v>
      </c>
    </row>
    <row r="24" spans="1:8" ht="49.5" customHeight="1" thickBot="1">
      <c r="A24" s="17" t="str">
        <f>IF(TABELLA!A25="","",TABELLA!A25)</f>
        <v>B.9</v>
      </c>
      <c r="B24" s="27" t="str">
        <f>IF(TABELLA!B25="","",TABELLA!B25)</f>
        <v>Subappalti</v>
      </c>
      <c r="C24" s="23">
        <f>IF(TABELLA!$I25="","",TABELLA!$I25)</f>
        <v>3</v>
      </c>
      <c r="D24" s="23">
        <f>IF(TABELLA!$N25="","",TABELLA!$N25)</f>
        <v>2.25</v>
      </c>
      <c r="E24" s="23">
        <f>IF(TABELLA!$O25="","",TABELLA!$O25)</f>
        <v>6.75</v>
      </c>
      <c r="F24" s="24" t="str">
        <f>IF(TABELLA!$P25="","",TABELLA!$P25)</f>
        <v>Alto</v>
      </c>
      <c r="G24" s="67"/>
      <c r="H24" s="66" t="s">
        <v>124</v>
      </c>
    </row>
    <row r="25" spans="1:8" ht="49.5" customHeight="1" thickBot="1">
      <c r="A25" s="17" t="str">
        <f>IF(TABELLA!A26="","",TABELLA!A26)</f>
        <v>B.10</v>
      </c>
      <c r="B25" s="27" t="str">
        <f>IF(TABELLA!B26="","",TABELLA!B26)</f>
        <v>Esecuzione del contratto</v>
      </c>
      <c r="C25" s="23">
        <f>IF(TABELLA!$I26="","",TABELLA!$I26)</f>
        <v>3.5</v>
      </c>
      <c r="D25" s="23">
        <f>IF(TABELLA!$N26="","",TABELLA!$N26)</f>
        <v>2</v>
      </c>
      <c r="E25" s="23">
        <f>IF(TABELLA!$O26="","",TABELLA!$O26)</f>
        <v>7</v>
      </c>
      <c r="F25" s="24" t="str">
        <f>IF(TABELLA!$P26="","",TABELLA!$P26)</f>
        <v>Alto</v>
      </c>
      <c r="G25" s="67"/>
      <c r="H25" s="66" t="s">
        <v>124</v>
      </c>
    </row>
    <row r="26" spans="1:8" ht="49.5" customHeight="1" thickBot="1">
      <c r="A26" s="17" t="str">
        <f>IF(TABELLA!A27="","",TABELLA!A27)</f>
        <v>B.11</v>
      </c>
      <c r="B26" s="27" t="str">
        <f>IF(TABELLA!B27="","",TABELLA!B27)</f>
        <v>Utilizzo di rimedi di risoluzione delle controversie alternativi a quelli giurisdizionali durante la fase di esecuzione del contratto</v>
      </c>
      <c r="C26" s="23">
        <f>IF(TABELLA!$I27="","",TABELLA!$I27)</f>
        <v>3.17</v>
      </c>
      <c r="D26" s="23">
        <f>IF(TABELLA!$N27="","",TABELLA!$N27)</f>
        <v>2</v>
      </c>
      <c r="E26" s="23">
        <f>IF(TABELLA!$O27="","",TABELLA!$O27)</f>
        <v>6.34</v>
      </c>
      <c r="F26" s="24" t="str">
        <f>IF(TABELLA!$P27="","",TABELLA!$P27)</f>
        <v>Alto</v>
      </c>
      <c r="G26" s="67"/>
      <c r="H26" s="66" t="s">
        <v>124</v>
      </c>
    </row>
    <row r="27" spans="1:8" ht="49.5" customHeight="1" thickBot="1">
      <c r="A27" s="17" t="str">
        <f>IF(TABELLA!A28="","",TABELLA!A28)</f>
        <v>B.12</v>
      </c>
      <c r="B27" s="27" t="str">
        <f>IF(TABELLA!B28="","",TABELLA!B28)</f>
        <v>Verifica regolare esecuzione e liquidazione</v>
      </c>
      <c r="C27" s="23">
        <f>IF(TABELLA!$I28="","",TABELLA!$I28)</f>
        <v>3.17</v>
      </c>
      <c r="D27" s="23">
        <f>IF(TABELLA!$N28="","",TABELLA!$N28)</f>
        <v>1.5</v>
      </c>
      <c r="E27" s="23">
        <f>IF(TABELLA!$O28="","",TABELLA!$O28)</f>
        <v>4.76</v>
      </c>
      <c r="F27" s="24" t="str">
        <f>IF(TABELLA!$P28="","",TABELLA!$P28)</f>
        <v>Medio</v>
      </c>
      <c r="G27" s="67"/>
      <c r="H27" s="66" t="s">
        <v>124</v>
      </c>
    </row>
    <row r="28" spans="1:8" ht="49.5" customHeight="1" thickBot="1">
      <c r="A28" s="17" t="str">
        <f>IF(TABELLA!A29="","",TABELLA!A29)</f>
        <v>B.13</v>
      </c>
      <c r="B28" s="27" t="str">
        <f>IF(TABELLA!B29="","",TABELLA!B29)</f>
        <v>Incarichi e consulenze professionali</v>
      </c>
      <c r="C28" s="23">
        <f>IF(TABELLA!$I29="","",TABELLA!$I29)</f>
        <v>3.5</v>
      </c>
      <c r="D28" s="23">
        <f>IF(TABELLA!$N29="","",TABELLA!$N29)</f>
        <v>1.5</v>
      </c>
      <c r="E28" s="23">
        <f>IF(TABELLA!$O29="","",TABELLA!$O29)</f>
        <v>5.25</v>
      </c>
      <c r="F28" s="24" t="str">
        <f>IF(TABELLA!$P29="","",TABELLA!$P29)</f>
        <v>Medio</v>
      </c>
      <c r="G28" s="67"/>
      <c r="H28" s="66" t="s">
        <v>124</v>
      </c>
    </row>
    <row r="29" spans="1:8" ht="49.5" customHeight="1" thickBot="1">
      <c r="A29" s="17" t="str">
        <f>IF(TABELLA!A30="","",TABELLA!A30)</f>
        <v>B.14</v>
      </c>
      <c r="B29" s="27" t="str">
        <f>IF(TABELLA!B30="","",TABELLA!B30)</f>
        <v>Incarichi a legali esterni</v>
      </c>
      <c r="C29" s="23">
        <f>IF(TABELLA!$I30="","",TABELLA!$I30)</f>
        <v>3.17</v>
      </c>
      <c r="D29" s="23">
        <f>IF(TABELLA!$N30="","",TABELLA!$N30)</f>
        <v>2</v>
      </c>
      <c r="E29" s="23">
        <f>IF(TABELLA!$O30="","",TABELLA!$O30)</f>
        <v>6.34</v>
      </c>
      <c r="F29" s="24" t="str">
        <f>IF(TABELLA!$P30="","",TABELLA!$P30)</f>
        <v>Alto</v>
      </c>
      <c r="G29" s="67"/>
      <c r="H29" s="66" t="s">
        <v>124</v>
      </c>
    </row>
    <row r="30" spans="1:8" ht="12.75" thickBot="1">
      <c r="A30" s="25" t="str">
        <f>IF(TABELLA!A31="","",TABELLA!A31)</f>
        <v/>
      </c>
      <c r="B30" s="25" t="str">
        <f>IF(TABELLA!B31="","",TABELLA!B31)</f>
        <v/>
      </c>
      <c r="C30" s="26" t="str">
        <f>IF(TABELLA!$I31="","",TABELLA!$I31)</f>
        <v/>
      </c>
      <c r="D30" s="26" t="str">
        <f>IF(TABELLA!$N31="","",TABELLA!$N31)</f>
        <v/>
      </c>
      <c r="E30" s="26" t="str">
        <f>IF(TABELLA!$O31="","",TABELLA!$O31)</f>
        <v/>
      </c>
      <c r="F30" s="26" t="str">
        <f>IF(TABELLA!$P31="","",TABELLA!$P31)</f>
        <v/>
      </c>
    </row>
    <row r="31" spans="1:8" ht="24" customHeight="1" thickBot="1">
      <c r="A31" s="117" t="str">
        <f>IF(TABELLA!A32="","",TABELLA!A32)</f>
        <v>C) Area GENERALE: provvedimenti ampliativi della sfera giuridica dei destinatari PRIVI di effetto economico diretto ed immediato per il destinatario</v>
      </c>
      <c r="B31" s="118"/>
      <c r="C31" s="118"/>
      <c r="D31" s="118"/>
      <c r="E31" s="118"/>
      <c r="F31" s="118"/>
      <c r="G31" s="118"/>
      <c r="H31" s="119"/>
    </row>
    <row r="32" spans="1:8" ht="49.5" customHeight="1" thickBot="1">
      <c r="A32" s="17" t="str">
        <f>IF(TABELLA!A33="","",TABELLA!A33)</f>
        <v>C.1</v>
      </c>
      <c r="B32" s="27" t="str">
        <f>IF(TABELLA!B33="","",TABELLA!B33)</f>
        <v>Provvedimenti di tipo autorizzatorio (incluse figure simili quali; abilitazioni, approvazioni, nulla osta,licenze, dispense, permessi a costruire)</v>
      </c>
      <c r="C32" s="19">
        <f>IF(TABELLA!$I33="","",TABELLA!$I33)</f>
        <v>2.83</v>
      </c>
      <c r="D32" s="19">
        <f>IF(TABELLA!$N33="","",TABELLA!$N33)</f>
        <v>1.75</v>
      </c>
      <c r="E32" s="19">
        <f>IF(TABELLA!$O33="","",TABELLA!$O33)</f>
        <v>4.95</v>
      </c>
      <c r="F32" s="24" t="str">
        <f>IF(TABELLA!$P33="","",TABELLA!$P33)</f>
        <v>Medio</v>
      </c>
      <c r="G32" s="66"/>
      <c r="H32" s="66" t="s">
        <v>124</v>
      </c>
    </row>
    <row r="33" spans="1:8" ht="49.5" customHeight="1" thickBot="1">
      <c r="A33" s="17" t="str">
        <f>IF(TABELLA!A34="","",TABELLA!A34)</f>
        <v>C.2</v>
      </c>
      <c r="B33" s="27" t="str">
        <f>IF(TABELLA!B34="","",TABELLA!B34)</f>
        <v>Attività di controllo di dichiarazioni sostitutive in luogo di autorizzazioni (es. materia edilizia o commerciale)</v>
      </c>
      <c r="C33" s="23">
        <f>IF(TABELLA!$I34="","",TABELLA!$I34)</f>
        <v>2.33</v>
      </c>
      <c r="D33" s="23">
        <f>IF(TABELLA!$N34="","",TABELLA!$N34)</f>
        <v>2.25</v>
      </c>
      <c r="E33" s="23">
        <f>IF(TABELLA!$O34="","",TABELLA!$O34)</f>
        <v>5.24</v>
      </c>
      <c r="F33" s="24" t="str">
        <f>IF(TABELLA!$P34="","",TABELLA!$P34)</f>
        <v>Medio</v>
      </c>
      <c r="G33" s="67"/>
      <c r="H33" s="66" t="s">
        <v>124</v>
      </c>
    </row>
    <row r="34" spans="1:8" ht="49.5" customHeight="1" thickBot="1">
      <c r="A34" s="17" t="str">
        <f>IF(TABELLA!A35="","",TABELLA!A35)</f>
        <v>C.3</v>
      </c>
      <c r="B34" s="27" t="str">
        <f>IF(TABELLA!B35="","",TABELLA!B35)</f>
        <v>Provvedimenti di tipo concessorio incluso figure simili quali: deleghe, ammissioni</v>
      </c>
      <c r="C34" s="23">
        <f>IF(TABELLA!$I35="","",TABELLA!$I35)</f>
        <v>2.83</v>
      </c>
      <c r="D34" s="23">
        <f>IF(TABELLA!$N35="","",TABELLA!$N35)</f>
        <v>1.75</v>
      </c>
      <c r="E34" s="23">
        <f>IF(TABELLA!$O35="","",TABELLA!$O35)</f>
        <v>4.95</v>
      </c>
      <c r="F34" s="24" t="str">
        <f>IF(TABELLA!$P35="","",TABELLA!$P35)</f>
        <v>Medio</v>
      </c>
      <c r="G34" s="67"/>
      <c r="H34" s="66" t="s">
        <v>124</v>
      </c>
    </row>
    <row r="35" spans="1:8" ht="49.5" customHeight="1" thickBot="1">
      <c r="A35" s="17" t="str">
        <f>IF(TABELLA!A36="","",TABELLA!A36)</f>
        <v>C.4</v>
      </c>
      <c r="B35" s="27" t="str">
        <f>IF(TABELLA!B36="","",TABELLA!B36)</f>
        <v>Atti e controlli in materia di servizi demografici e di stato civile</v>
      </c>
      <c r="C35" s="23">
        <f>IF(TABELLA!$I36="","",TABELLA!$I36)</f>
        <v>3.5</v>
      </c>
      <c r="D35" s="23">
        <f>IF(TABELLA!$N36="","",TABELLA!$N36)</f>
        <v>1.25</v>
      </c>
      <c r="E35" s="23">
        <f>IF(TABELLA!$O36="","",TABELLA!$O36)</f>
        <v>4.38</v>
      </c>
      <c r="F35" s="24" t="str">
        <f>IF(TABELLA!$P36="","",TABELLA!$P36)</f>
        <v>Medio</v>
      </c>
      <c r="G35" s="67"/>
      <c r="H35" s="72" t="s">
        <v>122</v>
      </c>
    </row>
    <row r="36" spans="1:8" ht="12.75" thickBot="1">
      <c r="A36" s="28" t="str">
        <f>IF(TABELLA!A37="","",TABELLA!A37)</f>
        <v/>
      </c>
      <c r="B36" s="29" t="str">
        <f>IF(TABELLA!B37="","",TABELLA!B37)</f>
        <v/>
      </c>
      <c r="C36" s="30" t="str">
        <f>IF(TABELLA!$I37="","",TABELLA!$I37)</f>
        <v/>
      </c>
      <c r="D36" s="30" t="str">
        <f>IF(TABELLA!$N37="","",TABELLA!$N37)</f>
        <v/>
      </c>
      <c r="E36" s="30" t="str">
        <f>IF(TABELLA!$O37="","",TABELLA!$O37)</f>
        <v/>
      </c>
      <c r="F36" s="30" t="str">
        <f>IF(TABELLA!$P37="","",TABELLA!$P37)</f>
        <v/>
      </c>
    </row>
    <row r="37" spans="1:8" ht="24" customHeight="1" thickBot="1">
      <c r="A37" s="111" t="str">
        <f>IF(TABELLA!A38="","",TABELLA!A38)</f>
        <v>D) Area GENERALE: provvedimenti ampliativi della sfera giuridica dei destinatari con effetto economico diretto ed immediato per il destinatario</v>
      </c>
      <c r="B37" s="112"/>
      <c r="C37" s="112"/>
      <c r="D37" s="112"/>
      <c r="E37" s="112"/>
      <c r="F37" s="112"/>
      <c r="G37" s="112"/>
      <c r="H37" s="113"/>
    </row>
    <row r="38" spans="1:8" ht="62.25" customHeight="1" thickBot="1">
      <c r="A38" s="21" t="str">
        <f>IF(TABELLA!A39="","",TABELLA!A39)</f>
        <v>D.1</v>
      </c>
      <c r="B38" s="22" t="str">
        <f>IF(TABELLA!B39="","",TABELLA!B39)</f>
        <v>Concessione ed erogazione di sovvenzioni, contributi, sussidi, ausili finanziari, nonché attribuzione di vantaggi economici di qualunque genere a persone ed enti pubblici e privati</v>
      </c>
      <c r="C38" s="61">
        <f>IF(TABELLA!$I39="","",TABELLA!$I39)</f>
        <v>3</v>
      </c>
      <c r="D38" s="61">
        <f>IF(TABELLA!$N39="","",TABELLA!$N39)</f>
        <v>1.75</v>
      </c>
      <c r="E38" s="61">
        <f>IF(TABELLA!$O39="","",TABELLA!$O39)</f>
        <v>5.25</v>
      </c>
      <c r="F38" s="24" t="str">
        <f>IF(TABELLA!$P39="","",TABELLA!$P39)</f>
        <v>Medio</v>
      </c>
      <c r="G38" s="73"/>
      <c r="H38" s="66" t="s">
        <v>124</v>
      </c>
    </row>
    <row r="39" spans="1:8" ht="13.5" customHeight="1" thickBot="1">
      <c r="A39" s="57"/>
      <c r="B39" s="58"/>
      <c r="C39" s="60"/>
      <c r="D39" s="60"/>
      <c r="E39" s="60"/>
      <c r="F39" s="59"/>
    </row>
    <row r="40" spans="1:8" ht="19.5" customHeight="1" thickBot="1">
      <c r="A40" s="111" t="str">
        <f>IF(TABELLA!A41="","",TABELLA!A41)</f>
        <v>E) Area SPECIFICA: PIANIFICAZIONE URBANISTICA generale e attuativa</v>
      </c>
      <c r="B40" s="112"/>
      <c r="C40" s="112"/>
      <c r="D40" s="112"/>
      <c r="E40" s="112"/>
      <c r="F40" s="112"/>
      <c r="G40" s="112"/>
      <c r="H40" s="113"/>
    </row>
    <row r="41" spans="1:8" ht="62.25" customHeight="1" thickBot="1">
      <c r="A41" s="21" t="str">
        <f>IF(TABELLA!A42="","",TABELLA!A42)</f>
        <v>E.1</v>
      </c>
      <c r="B41" s="22" t="s">
        <v>131</v>
      </c>
      <c r="C41" s="61">
        <f>IF(TABELLA!$I42="","",TABELLA!$I42)</f>
        <v>4.5</v>
      </c>
      <c r="D41" s="61">
        <f>IF(TABELLA!$N42="","",TABELLA!$N42)</f>
        <v>2</v>
      </c>
      <c r="E41" s="61">
        <f>IF(TABELLA!$O42="","",TABELLA!$O42)</f>
        <v>9</v>
      </c>
      <c r="F41" s="24" t="str">
        <f>IF(TABELLA!$P42="","",TABELLA!$P42)</f>
        <v>Alto</v>
      </c>
      <c r="G41" s="74"/>
      <c r="H41" s="74"/>
    </row>
    <row r="42" spans="1:8" ht="62.25" customHeight="1" thickBot="1">
      <c r="A42" s="21" t="str">
        <f>IF(TABELLA!A43="","",TABELLA!A43)</f>
        <v>E.2</v>
      </c>
      <c r="B42" s="22" t="s">
        <v>132</v>
      </c>
      <c r="C42" s="61">
        <f>IF(TABELLA!$I43="","",TABELLA!$I43)</f>
        <v>4.5</v>
      </c>
      <c r="D42" s="61">
        <f>IF(TABELLA!$N43="","",TABELLA!$N43)</f>
        <v>2</v>
      </c>
      <c r="E42" s="61">
        <f>IF(TABELLA!$O43="","",TABELLA!$O43)</f>
        <v>9</v>
      </c>
      <c r="F42" s="24" t="str">
        <f>IF(TABELLA!$P43="","",TABELLA!$P43)</f>
        <v>Alto</v>
      </c>
      <c r="G42" s="74"/>
      <c r="H42" s="74"/>
    </row>
    <row r="43" spans="1:8" ht="62.25" customHeight="1" thickBot="1">
      <c r="A43" s="21" t="str">
        <f>IF(TABELLA!A44="","",TABELLA!A44)</f>
        <v>E.3</v>
      </c>
      <c r="B43" s="22" t="s">
        <v>133</v>
      </c>
      <c r="C43" s="61">
        <f>IF(TABELLA!$I44="","",TABELLA!$I44)</f>
        <v>4.5</v>
      </c>
      <c r="D43" s="61">
        <f>IF(TABELLA!$N44="","",TABELLA!$N44)</f>
        <v>2</v>
      </c>
      <c r="E43" s="61">
        <f>IF(TABELLA!$O44="","",TABELLA!$O44)</f>
        <v>9</v>
      </c>
      <c r="F43" s="24" t="str">
        <f>IF(TABELLA!$P44="","",TABELLA!$P44)</f>
        <v>Alto</v>
      </c>
      <c r="G43" s="74"/>
      <c r="H43" s="74"/>
    </row>
    <row r="44" spans="1:8" ht="62.25" customHeight="1" thickBot="1">
      <c r="A44" s="21" t="str">
        <f>IF(TABELLA!A45="","",TABELLA!A45)</f>
        <v>E.4</v>
      </c>
      <c r="B44" s="22" t="s">
        <v>134</v>
      </c>
      <c r="C44" s="61">
        <f>IF(TABELLA!$I45="","",TABELLA!$I45)</f>
        <v>4.5</v>
      </c>
      <c r="D44" s="61">
        <f>IF(TABELLA!$N45="","",TABELLA!$N45)</f>
        <v>2</v>
      </c>
      <c r="E44" s="61">
        <f>IF(TABELLA!$O45="","",TABELLA!$O45)</f>
        <v>9</v>
      </c>
      <c r="F44" s="24" t="str">
        <f>IF(TABELLA!$P45="","",TABELLA!$P45)</f>
        <v>Alto</v>
      </c>
      <c r="G44" s="74"/>
      <c r="H44" s="74"/>
    </row>
    <row r="45" spans="1:8" ht="62.25" customHeight="1" thickBot="1">
      <c r="A45" s="21" t="s">
        <v>135</v>
      </c>
      <c r="B45" s="22" t="str">
        <f>IF(TABELLA!B46="","",TABELLA!B46)</f>
        <v>Pareri urbanistici in ambito di conferenze di servizio interne ed esterne (consulenza per altri uffici in materia e stime, pareri, visure, ecc.)</v>
      </c>
      <c r="C45" s="61">
        <f>IF(TABELLA!$I46="","",TABELLA!$I46)</f>
        <v>3.33</v>
      </c>
      <c r="D45" s="61">
        <f>IF(TABELLA!$N46="","",TABELLA!$N46)</f>
        <v>1.75</v>
      </c>
      <c r="E45" s="61">
        <f>IF(TABELLA!$O46="","",TABELLA!$O46)</f>
        <v>5.83</v>
      </c>
      <c r="F45" s="24" t="str">
        <f>IF(TABELLA!$P46="","",TABELLA!$P46)</f>
        <v>Medio</v>
      </c>
      <c r="G45" s="74"/>
      <c r="H45" s="74"/>
    </row>
    <row r="46" spans="1:8" ht="62.25" customHeight="1" thickBot="1">
      <c r="A46" s="21" t="s">
        <v>136</v>
      </c>
      <c r="B46" s="22" t="str">
        <f>IF(TABELLA!B47="","",TABELLA!B47)</f>
        <v>Provvedimenti di autotutela, sia d'ufficio sia su istanza di parte</v>
      </c>
      <c r="C46" s="61">
        <f>IF(TABELLA!$I47="","",TABELLA!$I47)</f>
        <v>3.33</v>
      </c>
      <c r="D46" s="61">
        <f>IF(TABELLA!$N47="","",TABELLA!$N47)</f>
        <v>1.5</v>
      </c>
      <c r="E46" s="61">
        <f>IF(TABELLA!$O47="","",TABELLA!$O47)</f>
        <v>5</v>
      </c>
      <c r="F46" s="24" t="str">
        <f>IF(TABELLA!$P47="","",TABELLA!$P47)</f>
        <v>Medio</v>
      </c>
      <c r="G46" s="74"/>
      <c r="H46" s="74"/>
    </row>
    <row r="47" spans="1:8" ht="62.25" customHeight="1" thickBot="1">
      <c r="A47" s="21" t="s">
        <v>137</v>
      </c>
      <c r="B47" s="22" t="str">
        <f>IF(TABELLA!B48="","",TABELLA!B48)</f>
        <v>Provvedimenti di riesame</v>
      </c>
      <c r="C47" s="61">
        <f>IF(TABELLA!$I48="","",TABELLA!$I48)</f>
        <v>1.67</v>
      </c>
      <c r="D47" s="61">
        <f>IF(TABELLA!$N48="","",TABELLA!$N48)</f>
        <v>1.5</v>
      </c>
      <c r="E47" s="61">
        <f>IF(TABELLA!$O48="","",TABELLA!$O48)</f>
        <v>2.5099999999999998</v>
      </c>
      <c r="F47" s="24" t="str">
        <f>IF(TABELLA!$P48="","",TABELLA!$P48)</f>
        <v>Basso</v>
      </c>
      <c r="G47" s="74"/>
      <c r="H47" s="74"/>
    </row>
    <row r="48" spans="1:8" ht="62.25" customHeight="1" thickBot="1">
      <c r="A48" s="21" t="s">
        <v>138</v>
      </c>
      <c r="B48" s="22" t="str">
        <f>IF(TABELLA!B49="","",TABELLA!B49)</f>
        <v>Attività di Certificazioni inerente l'urbanistica (CDU), ai sensi dell'art. 30 D. Lgs. n. 380/2001</v>
      </c>
      <c r="C48" s="61">
        <f>IF(TABELLA!$I49="","",TABELLA!$I49)</f>
        <v>1.67</v>
      </c>
      <c r="D48" s="61">
        <f>IF(TABELLA!$N49="","",TABELLA!$N49)</f>
        <v>1.5</v>
      </c>
      <c r="E48" s="61">
        <f>IF(TABELLA!$O49="","",TABELLA!$O49)</f>
        <v>2.5099999999999998</v>
      </c>
      <c r="F48" s="24" t="str">
        <f>IF(TABELLA!$P49="","",TABELLA!$P49)</f>
        <v>Basso</v>
      </c>
      <c r="G48" s="74"/>
      <c r="H48" s="74"/>
    </row>
    <row r="49" spans="1:8" ht="62.25" customHeight="1" thickBot="1">
      <c r="A49" s="21" t="s">
        <v>139</v>
      </c>
      <c r="B49" s="22" t="s">
        <v>154</v>
      </c>
      <c r="C49" s="61">
        <f>IF(TABELLA!$I50="","",TABELLA!$I50)</f>
        <v>3.83</v>
      </c>
      <c r="D49" s="61">
        <f>IF(TABELLA!$N50="","",TABELLA!$N50)</f>
        <v>2</v>
      </c>
      <c r="E49" s="61">
        <f>IF(TABELLA!$O50="","",TABELLA!$O50)</f>
        <v>7.66</v>
      </c>
      <c r="F49" s="24" t="str">
        <f>IF(TABELLA!$P50="","",TABELLA!$P50)</f>
        <v>Alto</v>
      </c>
      <c r="G49" s="74"/>
      <c r="H49" s="74"/>
    </row>
    <row r="50" spans="1:8" ht="62.25" customHeight="1" thickBot="1">
      <c r="A50" s="21" t="s">
        <v>140</v>
      </c>
      <c r="B50" s="22" t="s">
        <v>155</v>
      </c>
      <c r="C50" s="61">
        <f>IF(TABELLA!$I51="","",TABELLA!$I51)</f>
        <v>4.17</v>
      </c>
      <c r="D50" s="61">
        <f>IF(TABELLA!$N51="","",TABELLA!$N51)</f>
        <v>1.5</v>
      </c>
      <c r="E50" s="61">
        <f>IF(TABELLA!$O51="","",TABELLA!$O51)</f>
        <v>6.26</v>
      </c>
      <c r="F50" s="24" t="str">
        <f>IF(TABELLA!$P51="","",TABELLA!$P51)</f>
        <v>Alto</v>
      </c>
      <c r="G50" s="74"/>
      <c r="H50" s="74"/>
    </row>
    <row r="51" spans="1:8" ht="62.25" customHeight="1" thickBot="1">
      <c r="A51" s="21" t="s">
        <v>141</v>
      </c>
      <c r="B51" s="22" t="s">
        <v>156</v>
      </c>
      <c r="C51" s="61">
        <v>4.17</v>
      </c>
      <c r="D51" s="61">
        <v>1.5</v>
      </c>
      <c r="E51" s="61">
        <v>6.26</v>
      </c>
      <c r="F51" s="97" t="s">
        <v>157</v>
      </c>
      <c r="G51" s="74"/>
      <c r="H51" s="74"/>
    </row>
    <row r="52" spans="1:8" ht="62.25" customHeight="1" thickBot="1">
      <c r="A52" s="21" t="s">
        <v>142</v>
      </c>
      <c r="B52" s="22" t="s">
        <v>158</v>
      </c>
      <c r="C52" s="61">
        <f>IF(TABELLA!$I53="","",TABELLA!$I53)</f>
        <v>4</v>
      </c>
      <c r="D52" s="61">
        <f>IF(TABELLA!$N53="","",TABELLA!$N53)</f>
        <v>2</v>
      </c>
      <c r="E52" s="61">
        <f>IF(TABELLA!$O53="","",TABELLA!$O53)</f>
        <v>8</v>
      </c>
      <c r="F52" s="24" t="str">
        <f>IF(TABELLA!$P53="","",TABELLA!$P53)</f>
        <v>Alto</v>
      </c>
      <c r="G52" s="74"/>
      <c r="H52" s="74"/>
    </row>
    <row r="53" spans="1:8" ht="62.25" customHeight="1" thickBot="1">
      <c r="A53" s="21" t="s">
        <v>143</v>
      </c>
      <c r="B53" s="22" t="str">
        <f>IF(TABELLA!B54="","",TABELLA!B54)</f>
        <v>Proroga di concenzione urbanistica o di Piani attuativi di iniziativa privata</v>
      </c>
      <c r="C53" s="61">
        <f>IF(TABELLA!$I54="","",TABELLA!$I54)</f>
        <v>3.33</v>
      </c>
      <c r="D53" s="61">
        <f>IF(TABELLA!$N54="","",TABELLA!$N54)</f>
        <v>2</v>
      </c>
      <c r="E53" s="61">
        <f>IF(TABELLA!$O54="","",TABELLA!$O54)</f>
        <v>6.66</v>
      </c>
      <c r="F53" s="24" t="str">
        <f>IF(TABELLA!$P54="","",TABELLA!$P54)</f>
        <v>Alto</v>
      </c>
      <c r="G53" s="74"/>
      <c r="H53" s="74"/>
    </row>
    <row r="54" spans="1:8" ht="62.25" customHeight="1" thickBot="1">
      <c r="A54" s="21" t="s">
        <v>144</v>
      </c>
      <c r="B54" s="22" t="str">
        <f>IF(TABELLA!B55="","",TABELLA!B55)</f>
        <v>Interventi diretti convenzionati</v>
      </c>
      <c r="C54" s="61">
        <f>IF(TABELLA!$I55="","",TABELLA!$I55)</f>
        <v>3.33</v>
      </c>
      <c r="D54" s="61">
        <f>IF(TABELLA!$N55="","",TABELLA!$N55)</f>
        <v>1.5</v>
      </c>
      <c r="E54" s="61">
        <f>IF(TABELLA!$O55="","",TABELLA!$O55)</f>
        <v>5</v>
      </c>
      <c r="F54" s="24" t="str">
        <f>IF(TABELLA!$P55="","",TABELLA!$P55)</f>
        <v>Medio</v>
      </c>
      <c r="G54" s="74"/>
      <c r="H54" s="74"/>
    </row>
    <row r="55" spans="1:8" ht="12.75" thickBot="1">
      <c r="A55" s="63" t="str">
        <f>IF(TABELLA!A56="","",TABELLA!A56)</f>
        <v/>
      </c>
      <c r="B55" s="64" t="str">
        <f>IF(TABELLA!B56="","",TABELLA!B56)</f>
        <v/>
      </c>
      <c r="C55" s="60" t="str">
        <f>IF(TABELLA!$I56="","",TABELLA!$I56)</f>
        <v/>
      </c>
      <c r="D55" s="60" t="str">
        <f>IF(TABELLA!$N56="","",TABELLA!$N56)</f>
        <v/>
      </c>
      <c r="E55" s="60" t="str">
        <f>IF(TABELLA!$O56="","",TABELLA!$O56)</f>
        <v/>
      </c>
      <c r="F55" s="60" t="str">
        <f>IF(TABELLA!$P56="","",TABELLA!$P56)</f>
        <v/>
      </c>
    </row>
    <row r="56" spans="1:8" ht="24" customHeight="1" thickBot="1">
      <c r="A56" s="104" t="str">
        <f>IF(TABELLA!A57="","",TABELLA!A57)</f>
        <v>F) Area GENERALE: Gestione delle Entrate</v>
      </c>
      <c r="B56" s="105"/>
      <c r="C56" s="105"/>
      <c r="D56" s="105"/>
      <c r="E56" s="105"/>
      <c r="F56" s="105"/>
      <c r="G56" s="105"/>
      <c r="H56" s="106"/>
    </row>
    <row r="57" spans="1:8" ht="49.5" customHeight="1" thickBot="1">
      <c r="A57" s="17" t="str">
        <f>IF(TABELLA!A58="","",TABELLA!A58)</f>
        <v>F.1</v>
      </c>
      <c r="B57" s="27" t="str">
        <f>IF(TABELLA!B58="","",TABELLA!B58)</f>
        <v>Accertamenti entrate</v>
      </c>
      <c r="C57" s="19">
        <f>IF(TABELLA!$I58="","",TABELLA!$I58)</f>
        <v>2.67</v>
      </c>
      <c r="D57" s="19">
        <f>IF(TABELLA!$N58="","",TABELLA!$N58)</f>
        <v>1.75</v>
      </c>
      <c r="E57" s="19">
        <f>IF(TABELLA!$O58="","",TABELLA!$O58)</f>
        <v>4.67</v>
      </c>
      <c r="F57" s="20" t="str">
        <f>IF(TABELLA!$P58="","",TABELLA!$P58)</f>
        <v>Medio</v>
      </c>
      <c r="G57" s="75"/>
      <c r="H57" s="75" t="s">
        <v>125</v>
      </c>
    </row>
    <row r="58" spans="1:8" ht="49.5" customHeight="1" thickBot="1">
      <c r="A58" s="17" t="str">
        <f>IF(TABELLA!A59="","",TABELLA!A59)</f>
        <v>F.2</v>
      </c>
      <c r="B58" s="27" t="str">
        <f>IF(TABELLA!B59="","",TABELLA!B59)</f>
        <v>Riscossione entrate controllo concessionari</v>
      </c>
      <c r="C58" s="23">
        <f>IF(TABELLA!$I59="","",TABELLA!$I59)</f>
        <v>3.17</v>
      </c>
      <c r="D58" s="23">
        <f>IF(TABELLA!$N59="","",TABELLA!$N59)</f>
        <v>1.75</v>
      </c>
      <c r="E58" s="23">
        <f>IF(TABELLA!$O59="","",TABELLA!$O59)</f>
        <v>5.55</v>
      </c>
      <c r="F58" s="24" t="str">
        <f>IF(TABELLA!$P59="","",TABELLA!$P59)</f>
        <v>Medio</v>
      </c>
      <c r="G58" s="74"/>
      <c r="H58" s="74" t="s">
        <v>126</v>
      </c>
    </row>
    <row r="59" spans="1:8" ht="49.5" customHeight="1" thickBot="1">
      <c r="A59" s="17" t="str">
        <f>IF(TABELLA!A60="","",TABELLA!A60)</f>
        <v>F.3</v>
      </c>
      <c r="B59" s="27" t="str">
        <f>IF(TABELLA!B60="","",TABELLA!B60)</f>
        <v>Esenzioni e agevolazioni</v>
      </c>
      <c r="C59" s="23">
        <f>IF(TABELLA!$I60="","",TABELLA!$I60)</f>
        <v>3.5</v>
      </c>
      <c r="D59" s="23">
        <f>IF(TABELLA!$N60="","",TABELLA!$N60)</f>
        <v>1.5</v>
      </c>
      <c r="E59" s="23">
        <f>IF(TABELLA!$O60="","",TABELLA!$O60)</f>
        <v>5.25</v>
      </c>
      <c r="F59" s="24" t="str">
        <f>IF(TABELLA!$P60="","",TABELLA!$P60)</f>
        <v>Medio</v>
      </c>
      <c r="G59" s="74"/>
      <c r="H59" s="74" t="s">
        <v>124</v>
      </c>
    </row>
    <row r="60" spans="1:8" ht="12.75" thickBot="1">
      <c r="A60" s="28" t="str">
        <f>IF(TABELLA!A61="","",TABELLA!A61)</f>
        <v/>
      </c>
      <c r="B60" s="29" t="str">
        <f>IF(TABELLA!B61="","",TABELLA!B61)</f>
        <v/>
      </c>
      <c r="C60" s="30" t="str">
        <f>IF(TABELLA!$I61="","",TABELLA!$I61)</f>
        <v/>
      </c>
      <c r="D60" s="30" t="str">
        <f>IF(TABELLA!$N61="","",TABELLA!$N61)</f>
        <v/>
      </c>
      <c r="E60" s="30" t="str">
        <f>IF(TABELLA!$O61="","",TABELLA!$O61)</f>
        <v/>
      </c>
      <c r="F60" s="30" t="str">
        <f>IF(TABELLA!$P61="","",TABELLA!$P61)</f>
        <v/>
      </c>
    </row>
    <row r="61" spans="1:8" ht="24" customHeight="1" thickBot="1">
      <c r="A61" s="104" t="str">
        <f>IF(TABELLA!A62="","",TABELLA!A62)</f>
        <v>G) Area GENERALE: Gestione Spese</v>
      </c>
      <c r="B61" s="105"/>
      <c r="C61" s="105"/>
      <c r="D61" s="105"/>
      <c r="E61" s="105"/>
      <c r="F61" s="105"/>
      <c r="G61" s="105"/>
      <c r="H61" s="106"/>
    </row>
    <row r="62" spans="1:8" ht="49.5" customHeight="1" thickBot="1">
      <c r="A62" s="17" t="str">
        <f>IF(TABELLA!A63="","",TABELLA!A63)</f>
        <v>G.1</v>
      </c>
      <c r="B62" s="27" t="str">
        <f>IF(TABELLA!B63="","",TABELLA!B63)</f>
        <v>Fasi amministrative e contabili di gestione delle spese</v>
      </c>
      <c r="C62" s="19">
        <f>IF(TABELLA!$I63="","",TABELLA!$I63)</f>
        <v>1.67</v>
      </c>
      <c r="D62" s="19">
        <f>IF(TABELLA!$N63="","",TABELLA!$N63)</f>
        <v>3</v>
      </c>
      <c r="E62" s="19">
        <f>IF(TABELLA!$O63="","",TABELLA!$O63)</f>
        <v>5.01</v>
      </c>
      <c r="F62" s="20" t="str">
        <f>IF(TABELLA!$P63="","",TABELLA!$P63)</f>
        <v>Medio</v>
      </c>
      <c r="G62" s="75"/>
      <c r="H62" s="74" t="s">
        <v>124</v>
      </c>
    </row>
    <row r="63" spans="1:8" ht="49.5" customHeight="1" thickBot="1">
      <c r="A63" s="31" t="str">
        <f>IF(TABELLA!A64="","",TABELLA!A64)</f>
        <v>G.2</v>
      </c>
      <c r="B63" s="32" t="str">
        <f>IF(TABELLA!B64="","",TABELLA!B64)</f>
        <v>Risconoscimento debito fuori bilancio</v>
      </c>
      <c r="C63" s="33">
        <f>IF(TABELLA!$I64="","",TABELLA!$I64)</f>
        <v>3.5</v>
      </c>
      <c r="D63" s="33">
        <f>IF(TABELLA!$N64="","",TABELLA!$N64)</f>
        <v>1.5</v>
      </c>
      <c r="E63" s="33">
        <f>IF(TABELLA!$O64="","",TABELLA!$O64)</f>
        <v>5.25</v>
      </c>
      <c r="F63" s="34" t="str">
        <f>IF(TABELLA!$P64="","",TABELLA!$P64)</f>
        <v>Medio</v>
      </c>
      <c r="G63" s="74"/>
      <c r="H63" s="74" t="s">
        <v>127</v>
      </c>
    </row>
    <row r="64" spans="1:8" ht="12.75" thickBot="1">
      <c r="A64" s="28" t="str">
        <f>IF(TABELLA!A65="","",TABELLA!A65)</f>
        <v/>
      </c>
      <c r="B64" s="29" t="str">
        <f>IF(TABELLA!B65="","",TABELLA!B65)</f>
        <v/>
      </c>
      <c r="C64" s="30" t="str">
        <f>IF(TABELLA!$I65="","",TABELLA!$I65)</f>
        <v/>
      </c>
      <c r="D64" s="30" t="str">
        <f>IF(TABELLA!$N65="","",TABELLA!$N65)</f>
        <v/>
      </c>
      <c r="E64" s="30" t="str">
        <f>IF(TABELLA!$O65="","",TABELLA!$O65)</f>
        <v/>
      </c>
      <c r="F64" s="30" t="str">
        <f>IF(TABELLA!$P65="","",TABELLA!$P65)</f>
        <v/>
      </c>
    </row>
    <row r="65" spans="1:8" ht="24" customHeight="1" thickBot="1">
      <c r="A65" s="107" t="str">
        <f>IF(TABELLA!A66="","",TABELLA!A66)</f>
        <v>H) Area GENERALE: Gestione Patrimonio Immobiliare</v>
      </c>
      <c r="B65" s="108"/>
      <c r="C65" s="108"/>
      <c r="D65" s="108"/>
      <c r="E65" s="108"/>
      <c r="F65" s="108"/>
      <c r="G65" s="108"/>
      <c r="H65" s="109"/>
    </row>
    <row r="66" spans="1:8" ht="49.5" customHeight="1" thickBot="1">
      <c r="A66" s="17" t="str">
        <f>IF(TABELLA!A67="","",TABELLA!A67)</f>
        <v>H.1</v>
      </c>
      <c r="B66" s="22" t="str">
        <f>IF(TABELLA!B67="","",TABELLA!B67)</f>
        <v>Concessione, locazione</v>
      </c>
      <c r="C66" s="61">
        <f>IF(TABELLA!$I67="","",TABELLA!$I67)</f>
        <v>3.67</v>
      </c>
      <c r="D66" s="61">
        <f>IF(TABELLA!$N67="","",TABELLA!$N67)</f>
        <v>1.5</v>
      </c>
      <c r="E66" s="61">
        <f>IF(TABELLA!$O67="","",TABELLA!$O67)</f>
        <v>5.51</v>
      </c>
      <c r="F66" s="62" t="str">
        <f>IF(TABELLA!$P67="","",TABELLA!$P67)</f>
        <v>Medio</v>
      </c>
      <c r="G66" s="73"/>
      <c r="H66" s="74" t="s">
        <v>128</v>
      </c>
    </row>
    <row r="67" spans="1:8" ht="49.5" customHeight="1" thickBot="1">
      <c r="A67" s="31" t="str">
        <f>IF(TABELLA!A68="","",TABELLA!A68)</f>
        <v>H.2</v>
      </c>
      <c r="B67" s="87" t="str">
        <f>IF(TABELLA!B68="","",TABELLA!B68)</f>
        <v>Alienazione</v>
      </c>
      <c r="C67" s="33">
        <f>IF(TABELLA!$I68="","",TABELLA!$I68)</f>
        <v>3.67</v>
      </c>
      <c r="D67" s="33">
        <f>IF(TABELLA!$N68="","",TABELLA!$N68)</f>
        <v>1.5</v>
      </c>
      <c r="E67" s="33">
        <f>IF(TABELLA!$O68="","",TABELLA!$O68)</f>
        <v>5.51</v>
      </c>
      <c r="F67" s="34" t="str">
        <f>IF(TABELLA!$P68="","",TABELLA!$P68)</f>
        <v>Medio</v>
      </c>
      <c r="G67" s="88"/>
      <c r="H67" s="88" t="s">
        <v>128</v>
      </c>
    </row>
    <row r="68" spans="1:8" ht="49.5" customHeight="1" thickBot="1">
      <c r="A68" s="89" t="s">
        <v>145</v>
      </c>
      <c r="B68" s="87" t="s">
        <v>153</v>
      </c>
      <c r="C68" s="90">
        <v>3.67</v>
      </c>
      <c r="D68" s="90">
        <v>1.5</v>
      </c>
      <c r="E68" s="90">
        <v>5.51</v>
      </c>
      <c r="F68" s="91" t="s">
        <v>146</v>
      </c>
      <c r="G68" s="88"/>
      <c r="H68" s="92" t="s">
        <v>128</v>
      </c>
    </row>
    <row r="69" spans="1:8" ht="14.25" customHeight="1">
      <c r="A69" s="16"/>
      <c r="B69" s="85"/>
      <c r="C69" s="16"/>
      <c r="D69" s="16"/>
      <c r="E69" s="16"/>
      <c r="F69" s="16"/>
      <c r="G69"/>
    </row>
    <row r="70" spans="1:8">
      <c r="B70" s="86"/>
      <c r="G70" s="84"/>
    </row>
  </sheetData>
  <sheetProtection selectLockedCells="1"/>
  <mergeCells count="12">
    <mergeCell ref="A56:H56"/>
    <mergeCell ref="A61:H61"/>
    <mergeCell ref="A65:H65"/>
    <mergeCell ref="A1:A2"/>
    <mergeCell ref="B1:B2"/>
    <mergeCell ref="G1:G2"/>
    <mergeCell ref="H1:H2"/>
    <mergeCell ref="A40:H40"/>
    <mergeCell ref="A3:H3"/>
    <mergeCell ref="A15:H15"/>
    <mergeCell ref="A31:H31"/>
    <mergeCell ref="A37:H37"/>
  </mergeCells>
  <phoneticPr fontId="0" type="noConversion"/>
  <conditionalFormatting sqref="F41:F54 F16:F29 F32:F35 F38 F4:F13">
    <cfRule type="cellIs" dxfId="0" priority="1" stopIfTrue="1" operator="equal">
      <formula>"Alto"</formula>
    </cfRule>
  </conditionalFormatting>
  <printOptions horizontalCentered="1" verticalCentered="1"/>
  <pageMargins left="0.19685039370078741" right="0.19685039370078741" top="0.39370078740157483" bottom="0.3937007874015748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TABELLA</vt:lpstr>
      <vt:lpstr>SETTORE RESPONSABILE</vt:lpstr>
      <vt:lpstr>TABELLA!Titoli_stampa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Caselli</dc:creator>
  <cp:lastModifiedBy>PedaciMR</cp:lastModifiedBy>
  <cp:lastPrinted>2018-02-16T12:38:33Z</cp:lastPrinted>
  <dcterms:created xsi:type="dcterms:W3CDTF">2016-02-05T14:54:08Z</dcterms:created>
  <dcterms:modified xsi:type="dcterms:W3CDTF">2022-02-15T16:43:53Z</dcterms:modified>
</cp:coreProperties>
</file>